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77" documentId="13_ncr:1_{F6CB121F-512D-4AA6-A0C1-0FB36C537598}" xr6:coauthVersionLast="47" xr6:coauthVersionMax="47" xr10:uidLastSave="{6ED93199-CDEA-4B83-9414-62C5DF143511}"/>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<sst xmlns="http://schemas.openxmlformats.org/spreadsheetml/2006/main" count="180299" uniqueCount="39132">
  <si>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</si>
  <si>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</si>
  <si>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</si>
  <si>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</si>
  <si>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</si>
  <si>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</si>
  <si>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</si>
  <si>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</si>
  <si>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</si>
  <si>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</si>
  <si>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</si>
  <si>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</si>
  <si>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</si>
  <si>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</si>
  <si>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</si>
  <si>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</si>
  <si>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</si>
  <si>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</si>
  <si>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</si>
  <si>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</si>
  <si>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</si>
  <si>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</si>
  <si>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</si>
  <si>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</si>
  <si>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</si>
  <si>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</si>
  <si>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</si>
  <si>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</si>
  <si>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</si>
  <si>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</si>
  <si>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</si>
  <si>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</si>
  <si>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</si>
  <si>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</si>
  <si>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</si>
  <si>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</si>
  <si>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</si>
  <si>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</si>
  <si>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</si>
  <si>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</si>
  <si>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</si>
  <si>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</si>
  <si>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</si>
  <si>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</si>
  <si>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</si>
  <si>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</si>
  <si>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</si>
  <si>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</si>
  <si>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</si>
  <si>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</si>
  <si>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</si>
  <si>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</si>
  <si>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</si>
  <si>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</si>
  <si>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</si>
  <si>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</si>
  <si>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</si>
  <si>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</si>
  <si>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</si>
  <si>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</si>
  <si>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</si>
  <si>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</si>
  <si>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</si>
  <si>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</si>
  <si>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</si>
  <si>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</si>
  <si>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</si>
  <si>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</si>
  <si>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</si>
  <si>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</si>
  <si>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</si>
  <si>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</si>
  <si>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</si>
  <si>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</si>
  <si>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</si>
  <si>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</si>
  <si>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</si>
  <si>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</si>
  <si>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</si>
  <si>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</si>
  <si>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</si>
  <si>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</si>
  <si>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</si>
  <si>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</si>
  <si>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</si>
  <si>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</si>
  <si>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</si>
  <si>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</si>
  <si>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</si>
  <si>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</si>
  <si>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</si>
  <si>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</si>
  <si>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</si>
  <si>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</si>
  <si>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</si>
  <si>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</si>
  <si>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</si>
  <si>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</si>
  <si>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</si>
  <si>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</si>
  <si>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</si>
  <si>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</si>
  <si>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</si>
  <si>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</si>
  <si>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</si>
  <si>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</si>
  <si>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</si>
  <si>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</si>
  <si>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</si>
  <si>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</si>
  <si>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</si>
  <si>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</si>
  <si>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</si>
  <si>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</si>
  <si>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</si>
  <si>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</si>
  <si>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</si>
  <si>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</si>
  <si>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</si>
  <si>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</si>
  <si>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</si>
  <si>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</si>
  <si>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</si>
  <si>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</si>
  <si>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</si>
  <si>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</si>
  <si>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</si>
  <si>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</si>
  <si>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</si>
  <si>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</si>
  <si>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</si>
  <si>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</si>
  <si>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</si>
  <si>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</si>
  <si>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</si>
  <si>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</si>
  <si>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</si>
  <si>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</si>
  <si>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</si>
  <si>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</si>
  <si>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</si>
  <si>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</si>
  <si>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</si>
  <si>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</si>
  <si>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</si>
  <si>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</si>
  <si>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</si>
  <si>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</si>
  <si>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</si>
  <si>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</si>
  <si>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</si>
  <si>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</si>
  <si>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</si>
  <si>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</si>
  <si>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</si>
  <si>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</si>
  <si>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</si>
  <si>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</si>
  <si>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</si>
  <si>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</si>
  <si>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</si>
  <si>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</si>
  <si>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</si>
  <si>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</si>
  <si>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</si>
  <si>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</si>
  <si>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</si>
  <si>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</si>
  <si>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</si>
  <si>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</si>
  <si>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</si>
  <si>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</si>
  <si>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</si>
  <si>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</si>
  <si>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</si>
  <si>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</si>
  <si>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</si>
  <si>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</si>
  <si>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</si>
  <si>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</si>
  <si>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</si>
  <si>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</si>
  <si>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</si>
  <si>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</si>
  <si>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</si>
  <si>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</si>
  <si>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</si>
  <si>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</si>
  <si>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</si>
  <si>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</si>
  <si>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</si>
  <si>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</si>
  <si>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</si>
  <si>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</si>
  <si>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</si>
  <si>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</si>
  <si>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</si>
  <si>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</si>
  <si>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</si>
  <si>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</si>
  <si>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</si>
  <si>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</si>
  <si>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</si>
  <si>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</si>
  <si>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</si>
  <si>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</si>
  <si>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</si>
  <si>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</si>
  <si>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</si>
  <si>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</si>
  <si>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</si>
  <si>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</si>
  <si>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</si>
  <si>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</si>
  <si>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</si>
  <si>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</si>
  <si>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</si>
  <si>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</si>
  <si>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</si>
  <si>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</si>
  <si>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</si>
  <si>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</si>
  <si>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</si>
  <si>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</si>
  <si>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</si>
  <si>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</si>
  <si>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</si>
  <si>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</si>
  <si>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</si>
  <si>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</si>
  <si>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</si>
  <si>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</si>
  <si>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</si>
  <si>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</si>
  <si>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</si>
  <si>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</si>
  <si>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</si>
  <si>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</si>
  <si>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</si>
  <si>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</si>
  <si>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</si>
  <si>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</si>
  <si>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</si>
  <si>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</si>
  <si>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</si>
  <si>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</si>
  <si>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</si>
  <si>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</si>
  <si>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</si>
  <si>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</si>
  <si>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</si>
  <si>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</si>
  <si>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</si>
  <si>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</si>
  <si>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</si>
  <si>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</si>
  <si>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</si>
  <si>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</si>
  <si>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</si>
  <si>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</si>
  <si>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</si>
  <si>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</si>
  <si>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</si>
  <si>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</si>
  <si>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</si>
  <si>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</si>
  <si>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</si>
  <si>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</si>
  <si>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</si>
  <si>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</si>
  <si>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</si>
  <si>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</si>
  <si>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</si>
  <si>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</si>
  <si>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</si>
  <si>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</si>
  <si>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</si>
  <si>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</si>
  <si>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</si>
  <si>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</si>
  <si>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</si>
  <si>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</si>
  <si>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</si>
  <si>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</si>
  <si>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</si>
  <si>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</si>
  <si>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</si>
  <si>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</si>
  <si>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</si>
  <si>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</si>
  <si>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</si>
  <si>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</si>
  <si>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</si>
  <si>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</si>
  <si>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</si>
  <si>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</si>
  <si>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</si>
  <si>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</si>
  <si>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</si>
  <si>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</si>
  <si>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</si>
  <si>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</si>
  <si>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</si>
  <si>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</si>
  <si>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</si>
  <si>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</si>
  <si>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</si>
  <si>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</si>
  <si>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</si>
  <si>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</si>
  <si>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</si>
  <si>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</si>
  <si>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</si>
  <si>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</si>
  <si>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</si>
  <si>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</si>
  <si>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</si>
  <si>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</si>
  <si>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</si>
  <si>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</si>
  <si>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</si>
  <si>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</si>
  <si>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</si>
  <si>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</si>
  <si>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</si>
  <si>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</si>
  <si>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</si>
  <si>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</si>
  <si>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</si>
  <si>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</si>
  <si>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</si>
  <si>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</si>
  <si>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</si>
  <si>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</si>
  <si>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</si>
  <si>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</si>
  <si>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</si>
  <si>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</si>
  <si>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</si>
  <si>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</si>
  <si>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</si>
  <si>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</si>
  <si>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</si>
  <si>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</si>
  <si>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</si>
  <si>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</si>
  <si>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</si>
  <si>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</si>
  <si>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</si>
  <si>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</si>
  <si>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</si>
  <si>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</si>
  <si>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</si>
  <si>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</si>
  <si>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</si>
  <si>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</si>
  <si>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</si>
  <si>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</si>
  <si>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</si>
  <si>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</si>
  <si>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</si>
  <si>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</si>
  <si>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</si>
  <si>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</si>
  <si>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</si>
  <si>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</si>
  <si>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</si>
  <si>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</si>
  <si>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</si>
  <si>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</si>
  <si>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</si>
  <si>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</si>
  <si>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</si>
  <si>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</si>
  <si>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</si>
  <si>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</si>
  <si>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</si>
  <si>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</si>
  <si>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</si>
  <si>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</si>
  <si>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</si>
  <si>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</si>
  <si>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</si>
  <si>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</si>
  <si>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</si>
  <si>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</si>
  <si>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</si>
  <si>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</si>
  <si>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</si>
  <si>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</si>
  <si>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</si>
  <si>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</si>
  <si>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</si>
  <si>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</si>
  <si>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</si>
  <si>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</si>
  <si>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</si>
  <si>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</si>
  <si>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</si>
  <si>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</si>
  <si>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</si>
  <si>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</si>
  <si>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</si>
  <si>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</si>
  <si>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</si>
  <si>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</si>
  <si>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</si>
  <si>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</si>
  <si>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</si>
  <si>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</si>
  <si>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</si>
  <si>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</si>
  <si>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</si>
  <si>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</si>
  <si>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</si>
  <si>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</si>
  <si>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</si>
  <si>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</si>
  <si>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</si>
  <si>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</si>
  <si>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</si>
  <si>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</si>
  <si>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</si>
  <si>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</si>
  <si>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</si>
  <si>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</si>
  <si>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</si>
  <si>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</si>
  <si>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</si>
  <si>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</si>
  <si>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</si>
  <si>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</si>
  <si>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</si>
  <si>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</si>
  <si>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</si>
  <si>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</si>
  <si>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</si>
  <si>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</si>
  <si>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</si>
  <si>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</si>
  <si>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</si>
  <si>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</si>
  <si>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</si>
  <si>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</si>
  <si>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</si>
  <si>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</si>
  <si>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</si>
  <si>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</si>
  <si>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</si>
  <si>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</si>
  <si>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</si>
  <si>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</si>
  <si>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</si>
  <si>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</si>
  <si>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</si>
  <si>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</si>
  <si>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</si>
  <si>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</si>
  <si>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</si>
  <si>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</si>
  <si>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</si>
  <si>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</si>
  <si>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</si>
  <si>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</si>
  <si>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</si>
  <si>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</si>
  <si>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</si>
  <si>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</si>
  <si>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</si>
  <si>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</si>
  <si>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</si>
  <si>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</si>
  <si>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</si>
  <si>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</si>
  <si>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</si>
  <si>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</si>
  <si>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</si>
  <si>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</si>
  <si>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</si>
  <si>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</si>
  <si>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</si>
  <si>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</si>
  <si>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</si>
  <si>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</si>
  <si>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</si>
  <si>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</si>
  <si>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</si>
  <si>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</si>
  <si>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</si>
  <si>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</si>
  <si>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</si>
  <si>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</si>
  <si>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</si>
  <si>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</si>
  <si>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</si>
  <si>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</si>
  <si>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</si>
  <si>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</si>
  <si>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</si>
  <si>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</si>
  <si>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</si>
  <si>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</si>
  <si>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</si>
  <si>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</si>
  <si>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</si>
  <si>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</si>
  <si>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</si>
  <si>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</si>
  <si>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</si>
  <si>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</si>
  <si>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</si>
  <si>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</si>
  <si>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</si>
  <si>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</si>
  <si>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</si>
  <si>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</si>
  <si>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</si>
  <si>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</si>
  <si>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</si>
  <si>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</si>
  <si>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</si>
  <si>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</si>
  <si>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</si>
  <si>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</si>
  <si>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</si>
  <si>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</si>
  <si>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</si>
  <si>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</si>
  <si>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</si>
  <si>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</si>
  <si>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</si>
  <si>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</si>
  <si>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</si>
  <si>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</si>
  <si>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</si>
  <si>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</si>
  <si>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</si>
  <si>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</si>
  <si>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</si>
  <si>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</si>
  <si>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</si>
  <si>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</si>
  <si>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</si>
  <si>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</si>
  <si>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</si>
  <si>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</si>
  <si>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</si>
  <si>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</si>
  <si>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</si>
  <si>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</si>
  <si>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</si>
  <si>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</si>
  <si>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</si>
  <si>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</si>
  <si>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</si>
  <si>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</si>
  <si>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</si>
  <si>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</si>
  <si>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</si>
  <si>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</si>
  <si>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</si>
  <si>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</si>
  <si>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</si>
  <si>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</si>
  <si>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</si>
  <si>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</si>
  <si>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</si>
  <si>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</si>
  <si>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</si>
  <si>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</si>
  <si>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</si>
  <si>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</si>
  <si>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</si>
  <si>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</si>
  <si>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</si>
  <si>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</si>
  <si>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</si>
  <si>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</si>
  <si>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</si>
  <si>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</si>
  <si>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</si>
  <si>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</si>
  <si>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</si>
  <si>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</si>
  <si>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</si>
  <si>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</si>
  <si>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</si>
  <si>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</si>
  <si>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</si>
  <si>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</si>
  <si>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</si>
  <si>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</si>
  <si>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</si>
  <si>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</si>
  <si>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</si>
  <si>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</si>
  <si>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</si>
  <si>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</si>
  <si>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</si>
  <si>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</si>
  <si>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</si>
  <si>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</si>
  <si>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</si>
  <si>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</si>
  <si>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</si>
  <si>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</si>
  <si>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</si>
  <si>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</si>
  <si>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</si>
  <si>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</si>
  <si>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</si>
  <si>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</si>
  <si>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</si>
  <si>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</si>
  <si>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</si>
  <si>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</si>
  <si>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</si>
  <si>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</si>
  <si>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</si>
  <si>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</si>
  <si>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</si>
  <si>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</si>
  <si>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</si>
  <si>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</si>
  <si>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</si>
  <si>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</si>
  <si>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</si>
  <si>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</si>
  <si>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</si>
  <si>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</si>
  <si>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</si>
  <si>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</si>
  <si>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</si>
  <si>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</si>
  <si>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</si>
  <si>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</si>
  <si>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</si>
  <si>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</si>
  <si>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</si>
  <si>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</si>
  <si>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</si>
  <si>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</si>
  <si>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</si>
  <si>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</si>
  <si>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</si>
  <si>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</si>
  <si>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</si>
  <si>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</si>
  <si>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</si>
  <si>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</si>
  <si>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</si>
  <si>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</si>
  <si>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</si>
  <si>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</si>
  <si>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</si>
  <si>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</si>
  <si>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</si>
  <si>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</si>
  <si>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</si>
  <si>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</si>
  <si>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</si>
  <si>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</si>
  <si>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</si>
  <si>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</si>
  <si>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</si>
  <si>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</si>
  <si>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</si>
  <si>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</si>
  <si>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</si>
  <si>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</si>
  <si>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</si>
  <si>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</si>
  <si>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</si>
  <si>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</si>
  <si>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</si>
  <si>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</si>
  <si>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</si>
  <si>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</si>
  <si>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</si>
  <si>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</si>
  <si>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</si>
  <si>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</si>
  <si>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</si>
  <si>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</si>
  <si>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</si>
  <si>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</si>
  <si>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</si>
  <si>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</si>
  <si>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</si>
  <si>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</si>
  <si>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</si>
  <si>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</si>
  <si>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</si>
  <si>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</si>
  <si>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</si>
  <si>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</si>
  <si>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</si>
  <si>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</si>
  <si>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</si>
  <si>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</si>
  <si>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</si>
  <si>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</si>
  <si>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</si>
  <si>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</si>
  <si>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</si>
  <si>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</si>
  <si>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</si>
  <si>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</si>
  <si>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</si>
  <si>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</si>
  <si>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</si>
  <si>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</si>
  <si>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</si>
  <si>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</si>
  <si>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</si>
  <si>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</si>
  <si>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</si>
  <si>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</si>
  <si>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</si>
  <si>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</si>
  <si>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</si>
  <si>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</si>
  <si>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</si>
  <si>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</si>
  <si>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</si>
  <si>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</si>
  <si>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</si>
  <si>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</si>
  <si>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</si>
  <si>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</si>
  <si>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</si>
  <si>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</si>
  <si>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</si>
  <si>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</si>
  <si>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</si>
  <si>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</si>
  <si>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</si>
  <si>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</si>
  <si>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</si>
  <si>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</si>
  <si>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</si>
  <si>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</si>
  <si>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</si>
  <si>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</si>
  <si>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</si>
  <si>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</si>
  <si>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</si>
  <si>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</si>
  <si>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</si>
  <si>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</si>
  <si>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</si>
  <si>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</si>
  <si>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</si>
  <si>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</si>
  <si>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</si>
  <si>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</si>
  <si>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</si>
  <si>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</si>
  <si>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</si>
  <si>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</si>
  <si>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</si>
  <si>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</si>
  <si>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</si>
  <si>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</si>
  <si>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</si>
  <si>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</si>
  <si>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</si>
  <si>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</si>
  <si>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</si>
  <si>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</si>
  <si>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</si>
  <si>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</si>
  <si>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</si>
  <si>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</si>
  <si>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</si>
  <si>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</si>
  <si>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</si>
  <si>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</si>
  <si>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</si>
  <si>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</si>
  <si>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</si>
  <si>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</si>
  <si>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</si>
  <si>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</si>
  <si>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</si>
  <si>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</si>
  <si>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</si>
  <si>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</si>
  <si>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</si>
  <si>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</si>
  <si>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</si>
  <si>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</si>
  <si>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</si>
  <si>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</si>
  <si>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</si>
  <si>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</si>
  <si>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</si>
  <si>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</si>
  <si>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</si>
  <si>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</si>
  <si>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</si>
  <si>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</si>
  <si>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</si>
  <si>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</si>
  <si>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</si>
  <si>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</si>
  <si>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</si>
  <si>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</si>
  <si>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</si>
  <si>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</si>
  <si>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</si>
  <si>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</si>
  <si>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</si>
  <si>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</si>
  <si>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</si>
  <si>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</si>
  <si>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</si>
  <si>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</si>
  <si>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</si>
  <si>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</si>
  <si>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</si>
  <si>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</si>
  <si>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</si>
  <si>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</si>
  <si>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</si>
  <si>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</si>
  <si>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</si>
  <si>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</si>
  <si>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</si>
  <si>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</si>
  <si>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</si>
  <si>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</si>
  <si>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</si>
  <si>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</si>
  <si>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</si>
  <si>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</si>
  <si>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</si>
  <si>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</si>
  <si>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</si>
  <si>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</si>
  <si>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</si>
  <si>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</si>
  <si>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</si>
  <si>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</si>
  <si>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</si>
  <si>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</si>
  <si>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</si>
  <si>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</si>
  <si>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</si>
  <si>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</si>
  <si>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</si>
  <si>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</si>
  <si>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</si>
  <si>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</si>
  <si>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</si>
  <si>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</si>
  <si>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</si>
  <si>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</si>
  <si>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</si>
  <si>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</si>
  <si>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</si>
  <si>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</si>
  <si>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</si>
  <si>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</si>
  <si>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</si>
  <si>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</si>
  <si>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</si>
  <si>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</si>
  <si>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</si>
  <si>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</si>
  <si>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</si>
  <si>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</si>
  <si>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</si>
  <si>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</si>
  <si>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</si>
  <si>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</si>
  <si>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</si>
  <si>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</si>
  <si>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</si>
  <si>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</si>
  <si>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</si>
  <si>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</si>
  <si>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</si>
  <si>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</si>
  <si>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</si>
  <si>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</si>
  <si>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</si>
  <si>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</si>
  <si>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</si>
  <si>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</si>
  <si>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</si>
  <si>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</si>
  <si>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</si>
  <si>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</si>
  <si>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</si>
  <si>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</si>
  <si>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</si>
  <si>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</si>
  <si>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</si>
  <si>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</si>
  <si>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</si>
  <si>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</si>
  <si>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</si>
  <si>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</si>
  <si>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</si>
  <si>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</si>
  <si>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</si>
  <si>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</si>
  <si>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</si>
  <si>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</si>
  <si>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</si>
  <si>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</si>
  <si>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</si>
  <si>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</si>
  <si>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</si>
  <si>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</si>
  <si>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</si>
  <si>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</si>
  <si>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</si>
  <si>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</si>
  <si>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</si>
  <si>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</si>
  <si>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</si>
  <si>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</si>
  <si>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</si>
  <si>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</si>
  <si>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</si>
  <si>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</si>
  <si>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</si>
  <si>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</si>
  <si>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</si>
  <si>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</si>
  <si>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</si>
  <si>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</si>
  <si>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</si>
  <si>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</si>
  <si>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</si>
  <si>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</si>
  <si>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</si>
  <si>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</si>
  <si>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</si>
  <si>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</si>
  <si>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</si>
  <si>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</si>
  <si>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</si>
  <si>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</si>
  <si>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</si>
  <si>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</si>
  <si>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</si>
  <si>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</si>
  <si>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</si>
  <si>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</si>
  <si>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</si>
  <si>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</si>
  <si>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</si>
  <si>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</si>
  <si>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</si>
  <si>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</si>
  <si>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</si>
  <si>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</si>
  <si>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</si>
  <si>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</si>
  <si>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</si>
  <si>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</si>
  <si>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</si>
  <si>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</si>
  <si>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</si>
  <si>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</si>
  <si>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</si>
  <si>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</si>
  <si>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</si>
  <si>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</si>
  <si>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</si>
  <si>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</si>
  <si>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</si>
  <si>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</si>
  <si>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</si>
  <si>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</si>
  <si>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</si>
  <si>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</si>
  <si>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</si>
  <si>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</si>
  <si>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</si>
  <si>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</si>
  <si>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</si>
  <si>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</si>
  <si>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</si>
  <si>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</si>
  <si>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</si>
  <si>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</si>
  <si>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</si>
  <si>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</si>
  <si>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</si>
  <si>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</si>
  <si>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</si>
  <si>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</si>
  <si>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</si>
  <si>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</si>
  <si>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</si>
  <si>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</si>
  <si>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</si>
  <si>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</si>
  <si>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</si>
  <si>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</si>
  <si>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</si>
  <si>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</si>
  <si>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</si>
  <si>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</si>
  <si>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</si>
  <si>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</si>
  <si>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</si>
  <si>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</si>
  <si>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</si>
  <si>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</si>
  <si>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</si>
  <si>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</si>
  <si>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</si>
  <si>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</si>
  <si>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</si>
  <si>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</si>
  <si>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</si>
  <si>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</si>
  <si>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</si>
  <si>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</si>
  <si>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</si>
  <si>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</si>
  <si>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</si>
  <si>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</si>
  <si>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</si>
  <si>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</si>
  <si>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</si>
  <si>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</si>
  <si>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</si>
  <si>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</si>
  <si>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</si>
  <si>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</si>
  <si>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</si>
  <si>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</si>
  <si>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</si>
  <si>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</si>
  <si>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</si>
  <si>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</si>
  <si>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</si>
  <si>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</si>
  <si>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</si>
  <si>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</si>
  <si>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</si>
  <si>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</si>
  <si>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</si>
  <si>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</si>
  <si>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</si>
  <si>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</si>
  <si>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</si>
  <si>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</si>
  <si>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</si>
  <si>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</si>
  <si>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</si>
  <si>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</si>
  <si>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</si>
  <si>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</si>
  <si>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</si>
  <si>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</si>
  <si>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</si>
  <si>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</si>
  <si>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</si>
  <si>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</si>
  <si>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</si>
  <si>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</si>
  <si>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</si>
  <si>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</si>
  <si>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</si>
  <si>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</si>
  <si>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</si>
  <si>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</si>
  <si>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</si>
  <si>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</si>
  <si>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</si>
  <si>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</si>
  <si>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</si>
  <si>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</si>
  <si>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</si>
  <si>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</si>
  <si>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</si>
  <si>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</si>
  <si>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</si>
  <si>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</si>
  <si>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</si>
  <si>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</si>
  <si>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</si>
  <si>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</si>
  <si>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</si>
  <si>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</si>
  <si>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</si>
  <si>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</si>
  <si>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</si>
  <si>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</si>
  <si>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</si>
  <si>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</si>
  <si>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</si>
  <si>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</si>
  <si>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</si>
  <si>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</si>
  <si>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</si>
  <si>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</si>
  <si>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</si>
  <si>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</si>
  <si>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</si>
  <si>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</si>
  <si>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</si>
  <si>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</si>
  <si>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</si>
  <si>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</si>
  <si>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</si>
  <si>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</si>
  <si>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</si>
  <si>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</si>
  <si>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</si>
  <si>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</si>
  <si>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</si>
  <si>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</si>
  <si>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</si>
  <si>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</si>
  <si>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</si>
  <si>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</si>
  <si>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</si>
  <si>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</si>
  <si>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</si>
  <si>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</si>
  <si>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</si>
  <si>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</si>
  <si>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</si>
  <si>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</si>
  <si>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</si>
  <si>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</si>
  <si>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</si>
  <si>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</si>
  <si>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</si>
  <si>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</si>
  <si>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</si>
  <si>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</si>
  <si>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</si>
  <si>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</si>
  <si>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</si>
  <si>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</si>
  <si>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</si>
  <si>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</si>
  <si>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</si>
  <si>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</si>
  <si>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</si>
  <si>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</si>
  <si>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</si>
  <si>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</si>
  <si>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</si>
  <si>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</si>
  <si>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</si>
  <si>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</si>
  <si>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</si>
  <si>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</si>
  <si>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</si>
  <si>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</si>
  <si>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</si>
  <si>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</si>
  <si>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</si>
  <si>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</si>
  <si>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</si>
  <si>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</si>
  <si>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</si>
  <si>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</si>
  <si>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</si>
  <si>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</si>
  <si>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</si>
  <si>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</si>
  <si>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</si>
  <si>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</si>
  <si>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</si>
  <si>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</si>
  <si>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</si>
  <si>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</si>
  <si>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</si>
  <si>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</si>
  <si>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</si>
  <si>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</si>
  <si>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</si>
  <si>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</si>
  <si>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</si>
  <si>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</si>
  <si>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</si>
  <si>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</si>
  <si>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</si>
  <si>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</si>
  <si>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</si>
  <si>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</si>
  <si>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</si>
  <si>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</si>
  <si>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</si>
  <si>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</si>
  <si>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</si>
  <si>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</si>
  <si>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</si>
  <si>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</si>
  <si>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</si>
  <si>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</si>
  <si>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</si>
  <si>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</si>
  <si>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</si>
  <si>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</si>
  <si>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</si>
  <si>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</si>
  <si>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</si>
  <si>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</si>
  <si>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</si>
  <si>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</si>
  <si>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</si>
  <si>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</si>
  <si>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</si>
  <si>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</si>
  <si>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</si>
  <si>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</si>
  <si>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</si>
  <si>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</si>
  <si>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</si>
  <si>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</si>
  <si>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</si>
  <si>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</si>
  <si>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</si>
  <si>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</si>
  <si>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</si>
  <si>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</si>
  <si>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</si>
  <si>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</si>
  <si>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</si>
  <si>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</si>
  <si>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</si>
  <si>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</si>
  <si>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</si>
  <si>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</si>
  <si>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</si>
  <si>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</si>
  <si>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</si>
  <si>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</si>
  <si>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</si>
  <si>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</si>
  <si>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</si>
  <si>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</si>
  <si>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</si>
  <si>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</si>
  <si>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</si>
  <si>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</si>
  <si>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</si>
  <si>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</si>
  <si>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</si>
  <si>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</si>
  <si>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</si>
  <si>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</si>
  <si>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</si>
  <si>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</si>
  <si>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</si>
  <si>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</si>
  <si>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</si>
  <si>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</si>
  <si>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</si>
  <si>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</si>
  <si>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</si>
  <si>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</si>
  <si>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</si>
  <si>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</si>
  <si>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</si>
  <si>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</si>
  <si>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</si>
  <si>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</si>
  <si>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</si>
  <si>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</si>
  <si>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</si>
  <si>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</si>
  <si>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</si>
  <si>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</si>
  <si>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</si>
  <si>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</si>
  <si>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</si>
  <si>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</si>
  <si>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</si>
  <si>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</si>
  <si>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</si>
  <si>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</si>
  <si>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</si>
  <si>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</si>
  <si>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</si>
  <si>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</si>
  <si>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</si>
  <si>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</si>
  <si>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</si>
  <si>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</si>
  <si>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</si>
  <si>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</si>
  <si>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</si>
  <si>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</si>
  <si>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</si>
  <si>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</si>
  <si>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</si>
  <si>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</si>
  <si>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</si>
  <si>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</si>
  <si>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</si>
  <si>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</si>
  <si>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</si>
  <si>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</si>
  <si>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</si>
  <si>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</si>
  <si>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</si>
  <si>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</si>
  <si>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</si>
  <si>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</si>
  <si>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</si>
  <si>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</si>
  <si>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</si>
  <si>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</si>
  <si>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</si>
  <si>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</si>
  <si>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</si>
  <si>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</si>
  <si>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</si>
  <si>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</si>
  <si>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</si>
  <si>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</si>
  <si>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</si>
  <si>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</si>
  <si>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</si>
  <si>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</si>
  <si>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</si>
  <si>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</si>
  <si>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</si>
  <si>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</si>
  <si>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</si>
  <si>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</si>
  <si>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</si>
  <si>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</si>
  <si>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</si>
  <si>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</si>
  <si>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</si>
  <si>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</si>
  <si>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</si>
  <si>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</si>
  <si>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</si>
  <si>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</si>
  <si>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</si>
  <si>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</si>
  <si>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</si>
  <si>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</si>
  <si>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</si>
  <si>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</si>
  <si>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</si>
  <si>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</si>
  <si>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</si>
  <si>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</si>
  <si>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</si>
  <si>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</si>
  <si>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</si>
  <si>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</si>
  <si>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</si>
  <si>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</si>
  <si>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</si>
  <si>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</si>
  <si>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</si>
  <si>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</si>
  <si>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</si>
  <si>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</si>
  <si>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</si>
  <si>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</si>
  <si>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</si>
  <si>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</si>
  <si>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</si>
  <si>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</si>
  <si>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</si>
  <si>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</si>
  <si>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</si>
  <si>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</si>
  <si>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</si>
  <si>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</si>
  <si>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</si>
  <si>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</si>
  <si>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</si>
  <si>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</si>
  <si>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</si>
  <si>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</si>
  <si>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</si>
  <si>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</si>
  <si>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</si>
  <si>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</si>
  <si>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</si>
  <si>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</si>
  <si>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</si>
  <si>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</si>
  <si>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</si>
  <si>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</si>
  <si>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</si>
  <si>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</si>
  <si>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</si>
  <si>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</si>
  <si>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</si>
  <si>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</si>
  <si>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</si>
  <si>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</si>
  <si>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</si>
  <si>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</si>
  <si>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</si>
  <si>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</si>
  <si>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</si>
  <si>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</si>
  <si>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</si>
  <si>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</si>
  <si>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</si>
  <si>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</si>
  <si>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</si>
  <si>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</si>
  <si>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</si>
  <si>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</si>
  <si>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</si>
  <si>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</si>
  <si>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</si>
  <si>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</si>
  <si>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</si>
  <si>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</si>
  <si>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</si>
  <si>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</si>
  <si>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</si>
  <si>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</si>
  <si>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</si>
  <si>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</si>
  <si>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</si>
  <si>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</si>
  <si>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</si>
  <si>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</si>
  <si>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</si>
  <si>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</si>
  <si>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</si>
  <si>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</si>
  <si>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</si>
  <si>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</si>
  <si>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</si>
  <si>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</si>
  <si>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</si>
  <si>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</si>
  <si>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</si>
  <si>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</si>
  <si>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</si>
  <si>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</si>
  <si>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</si>
  <si>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</si>
  <si>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</si>
  <si>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</si>
  <si>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</si>
  <si>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</si>
  <si>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</si>
  <si>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</si>
  <si>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</si>
  <si>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</si>
  <si>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</si>
  <si>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</si>
  <si>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</si>
  <si>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</si>
  <si>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</si>
  <si>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</si>
  <si>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</si>
  <si>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</si>
  <si>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</si>
  <si>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</si>
  <si>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</si>
  <si>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</si>
  <si>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</si>
  <si>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</si>
  <si>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</si>
  <si>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</si>
  <si>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</si>
  <si>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</si>
  <si>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</si>
  <si>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</si>
  <si>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</si>
  <si>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</si>
  <si>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</si>
  <si>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</si>
  <si>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</si>
  <si>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</si>
  <si>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</si>
  <si>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</si>
  <si>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</si>
  <si>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</si>
  <si>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</si>
  <si>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</si>
  <si>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</si>
  <si>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</si>
  <si>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</si>
  <si>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</si>
  <si>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</si>
  <si>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</si>
  <si>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</si>
  <si>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</si>
  <si>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</si>
  <si>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</si>
  <si>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</si>
  <si>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</si>
  <si>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</si>
  <si>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</si>
  <si>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</si>
  <si>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</si>
  <si>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</si>
  <si>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</si>
  <si>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</si>
  <si>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</si>
  <si>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</si>
  <si>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</si>
  <si>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</si>
  <si>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</si>
  <si>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</si>
  <si>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</si>
  <si>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</si>
  <si>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</si>
  <si>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</si>
  <si>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</si>
  <si>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</si>
  <si>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</si>
  <si>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</si>
  <si>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</si>
  <si>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</si>
  <si>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</si>
  <si>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</si>
  <si>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</si>
  <si>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</si>
  <si>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</si>
  <si>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</si>
  <si>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</si>
  <si>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</si>
  <si>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</si>
  <si>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</si>
  <si>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</si>
  <si>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</si>
  <si>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</si>
  <si>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</si>
  <si>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</si>
  <si>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</si>
  <si>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</si>
  <si>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</si>
  <si>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</si>
  <si>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</si>
  <si>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</si>
  <si>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</si>
  <si>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</si>
  <si>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</si>
  <si>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</si>
  <si>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</si>
  <si>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</si>
  <si>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</si>
  <si>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</si>
  <si>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</si>
  <si>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</si>
  <si>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</si>
  <si>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</si>
  <si>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</si>
  <si>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</si>
  <si>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</si>
  <si>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</si>
  <si>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</si>
  <si>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</si>
  <si>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</si>
  <si>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</si>
  <si>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</si>
  <si>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</si>
  <si>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</si>
  <si>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</si>
  <si>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</si>
  <si>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</si>
  <si>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</si>
  <si>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</si>
  <si>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</si>
  <si>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</si>
  <si>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</si>
  <si>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</si>
  <si>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</si>
  <si>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</si>
  <si>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</si>
  <si>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</si>
  <si>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</si>
  <si>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</si>
  <si>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</si>
  <si>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</si>
  <si>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</si>
  <si>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</si>
  <si>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</si>
  <si>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</si>
  <si>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</si>
  <si>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</si>
  <si>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</si>
  <si>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</si>
  <si>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</si>
  <si>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</si>
  <si>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</si>
  <si>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</si>
  <si>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</si>
  <si>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</si>
  <si>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</si>
  <si>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</si>
  <si>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</si>
  <si>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</si>
  <si>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</si>
  <si>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</si>
  <si>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</si>
  <si>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</si>
  <si>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</si>
  <si>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</si>
  <si>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</si>
  <si>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</si>
  <si>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</si>
  <si>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</si>
  <si>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</si>
  <si>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</si>
  <si>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</si>
  <si>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</si>
  <si>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</si>
  <si>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</si>
  <si>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</si>
  <si>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</si>
  <si>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</si>
  <si>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</si>
  <si>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</si>
  <si>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</si>
  <si>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</si>
  <si>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</si>
  <si>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</si>
  <si>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</si>
  <si>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</si>
  <si>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</si>
  <si>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</si>
  <si>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</si>
  <si>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</si>
  <si>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</si>
  <si>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</si>
  <si>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</si>
  <si>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</si>
  <si>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</si>
  <si>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</si>
  <si>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</si>
  <si>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</si>
  <si>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</si>
  <si>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</si>
  <si>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</si>
  <si>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</si>
  <si>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</si>
  <si>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</si>
  <si>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</si>
  <si>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</si>
  <si>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</si>
  <si>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</si>
  <si>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</si>
  <si>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</si>
  <si>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</si>
  <si>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</si>
  <si>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</si>
  <si>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</si>
  <si>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</si>
  <si>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</si>
  <si>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</si>
  <si>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</si>
  <si>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</si>
  <si>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</si>
  <si>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</si>
  <si>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</si>
  <si>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</si>
  <si>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</si>
  <si>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</si>
  <si>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</si>
  <si>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</si>
  <si>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</si>
  <si>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</si>
  <si>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</si>
  <si>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</si>
  <si>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</si>
  <si>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</si>
  <si>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</si>
  <si>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</si>
  <si>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</si>
  <si>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</si>
  <si>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</si>
  <si>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</si>
  <si>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</si>
  <si>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</si>
  <si>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</si>
  <si>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</si>
  <si>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</si>
  <si>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</si>
  <si>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</si>
  <si>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</si>
  <si>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</si>
  <si>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</si>
  <si>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</si>
  <si>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</si>
  <si>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</si>
  <si>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</si>
  <si>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</si>
  <si>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</si>
  <si>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</si>
  <si>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</si>
  <si>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</si>
  <si>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</si>
  <si>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</si>
  <si>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</si>
  <si>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</si>
  <si>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</si>
  <si>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</si>
  <si>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</si>
  <si>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</si>
  <si>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</si>
  <si>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</si>
  <si>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</si>
  <si>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</si>
  <si>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</si>
  <si>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</si>
  <si>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</si>
  <si>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</si>
  <si>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</si>
  <si>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</si>
  <si>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</si>
  <si>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</si>
  <si>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</si>
  <si>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</si>
  <si>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</si>
  <si>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</si>
  <si>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</si>
  <si>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</si>
  <si>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</si>
  <si>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</si>
  <si>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</si>
  <si>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</si>
  <si>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</si>
  <si>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</si>
  <si>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</si>
  <si>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</si>
  <si>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</si>
  <si>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</si>
  <si>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</si>
  <si>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</si>
  <si>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</si>
  <si>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</si>
  <si>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</si>
  <si>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</si>
  <si>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</si>
  <si>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</si>
  <si>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</si>
  <si>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</si>
  <si>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</si>
  <si>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</si>
  <si>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</si>
  <si>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</si>
  <si>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</si>
  <si>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</si>
  <si>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</si>
  <si>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</si>
  <si>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</si>
  <si>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</si>
  <si>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</si>
  <si>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</si>
  <si>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</si>
  <si>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</si>
  <si>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</si>
  <si>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</si>
  <si>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</si>
  <si>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</si>
  <si>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</si>
  <si>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</si>
  <si>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</si>
  <si>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</si>
  <si>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</si>
  <si>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</si>
  <si>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</si>
  <si>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</si>
  <si>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</si>
  <si>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</si>
  <si>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</si>
  <si>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</si>
  <si>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</si>
  <si>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</si>
  <si>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</si>
  <si>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</si>
  <si>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</si>
  <si>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</si>
  <si>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</si>
  <si>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</si>
  <si>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</si>
  <si>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</si>
  <si>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</si>
  <si>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</si>
  <si>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</si>
  <si>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</si>
  <si>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</si>
  <si>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</si>
  <si>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</si>
  <si>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</si>
  <si>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</si>
  <si>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</si>
  <si>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</si>
  <si>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</si>
  <si>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</si>
  <si>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</si>
  <si>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</si>
  <si>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</si>
  <si>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</si>
  <si>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</si>
  <si>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</si>
  <si>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</si>
  <si>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</si>
  <si>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</si>
  <si>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</si>
  <si>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</si>
  <si>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</si>
  <si>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</si>
  <si>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</si>
  <si>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</si>
  <si>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</si>
  <si>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</si>
  <si>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</si>
  <si>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</si>
  <si>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</si>
  <si>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</si>
  <si>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</si>
  <si>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</si>
  <si>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</si>
  <si>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</si>
  <si>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</si>
  <si>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</si>
  <si>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</si>
  <si>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</si>
  <si>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</si>
  <si>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</si>
  <si>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</si>
  <si>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</si>
  <si>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</si>
  <si>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</si>
  <si>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</si>
  <si>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</si>
  <si>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</si>
  <si>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</si>
  <si>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</si>
  <si>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</si>
  <si>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</si>
  <si>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</si>
  <si>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</si>
  <si>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</si>
  <si>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</si>
  <si>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</si>
  <si>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</si>
  <si>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</si>
  <si>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</si>
  <si>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</si>
  <si>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</si>
  <si>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</si>
  <si>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</si>
  <si>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</si>
  <si>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</si>
  <si>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</si>
  <si>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</si>
  <si>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</si>
  <si>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</si>
  <si>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</si>
  <si>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</si>
  <si>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</si>
  <si>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</si>
  <si>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</si>
  <si>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</si>
  <si>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</si>
  <si>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</si>
  <si>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</si>
  <si>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</si>
  <si>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</si>
  <si>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</si>
  <si>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</si>
  <si>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</si>
  <si>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</si>
  <si>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</si>
  <si>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</si>
  <si>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</si>
  <si>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</si>
  <si>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</si>
  <si>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</si>
  <si>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</si>
  <si>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</si>
  <si>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</si>
  <si>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</si>
  <si>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</si>
  <si>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</si>
  <si>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</si>
  <si>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</si>
  <si>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</si>
  <si>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</si>
  <si>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</si>
  <si>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</si>
  <si>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</si>
  <si>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</si>
  <si>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</si>
  <si>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</si>
  <si>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</si>
  <si>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</si>
  <si>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</si>
  <si>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</si>
  <si>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</si>
  <si>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</si>
  <si>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</si>
  <si>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</si>
  <si>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</si>
  <si>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</si>
  <si>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</si>
  <si>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</si>
  <si>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</si>
  <si>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</si>
  <si>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</si>
  <si>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</si>
  <si>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</si>
  <si>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</si>
  <si>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</si>
  <si>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</si>
  <si>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</si>
  <si>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</si>
  <si>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</si>
  <si>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</si>
  <si>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</si>
  <si>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</si>
  <si>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</si>
  <si>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</si>
  <si>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</si>
  <si>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</si>
  <si>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</si>
  <si>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</si>
  <si>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</si>
  <si>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</si>
  <si>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</si>
  <si>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</si>
  <si>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</si>
  <si>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</si>
  <si>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</si>
  <si>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</si>
  <si>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</si>
  <si>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</si>
  <si>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</si>
  <si>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</si>
  <si>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</si>
  <si>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</si>
  <si>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</si>
  <si>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</si>
  <si>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</si>
  <si>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</si>
  <si>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</si>
  <si>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</si>
  <si>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</si>
  <si>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</si>
  <si>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</si>
  <si>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</si>
  <si>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</si>
  <si>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</si>
  <si>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</si>
  <si>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</si>
  <si>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</si>
  <si>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</si>
  <si>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</si>
  <si>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</si>
  <si>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</si>
  <si>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</si>
  <si>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</si>
  <si>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</si>
  <si>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</si>
  <si>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</si>
  <si>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</si>
  <si>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</si>
  <si>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</si>
  <si>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</si>
  <si>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</si>
  <si>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</si>
  <si>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</si>
  <si>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</si>
  <si>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</si>
  <si>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</si>
  <si>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</si>
  <si>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</si>
  <si>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</si>
  <si>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</si>
  <si>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</si>
  <si>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</si>
  <si>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</si>
  <si>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</si>
  <si>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</si>
  <si>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</si>
  <si>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</si>
  <si>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</si>
  <si>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</si>
  <si>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</si>
  <si>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</si>
  <si>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</si>
  <si>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</si>
  <si>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</si>
  <si>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</si>
  <si>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</si>
  <si>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</si>
  <si>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</si>
  <si>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</si>
  <si>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</si>
  <si>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</si>
  <si>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</si>
  <si>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</si>
  <si>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</si>
  <si>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</si>
  <si>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</si>
  <si>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</si>
  <si>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</si>
  <si>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</si>
  <si>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</si>
  <si>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</si>
  <si>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</si>
  <si>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</si>
  <si>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</si>
  <si>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</si>
  <si>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</si>
  <si>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</si>
  <si>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</si>
  <si>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</si>
  <si>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</si>
  <si>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</si>
  <si>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</si>
  <si>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</si>
  <si>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</si>
  <si>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</si>
  <si>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</si>
  <si>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</si>
  <si>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</si>
  <si>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</si>
  <si>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</si>
  <si>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</si>
  <si>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</si>
  <si>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</si>
  <si>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</si>
  <si>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</si>
  <si>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</si>
  <si>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</si>
  <si>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</si>
  <si>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</si>
  <si>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</si>
  <si>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</si>
  <si>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</si>
  <si>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</si>
  <si>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</si>
  <si>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</si>
  <si>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</si>
  <si>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</si>
  <si>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</si>
  <si>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</si>
  <si>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</si>
  <si>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</si>
  <si>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</si>
  <si>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</si>
  <si>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</si>
  <si>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</si>
  <si>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</si>
  <si>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</si>
  <si>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</si>
  <si>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</si>
  <si>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</si>
  <si>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</si>
  <si>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</si>
  <si>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</si>
  <si>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</si>
  <si>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</si>
  <si>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</si>
  <si>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</si>
  <si>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</si>
  <si>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</si>
  <si>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</si>
  <si>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</si>
  <si>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</si>
  <si>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</si>
  <si>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</si>
  <si>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</si>
  <si>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</si>
  <si>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</si>
  <si>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</si>
  <si>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</si>
  <si>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</si>
  <si>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</si>
  <si>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</si>
  <si>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</si>
  <si>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</si>
  <si>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</si>
  <si>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</si>
  <si>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</si>
  <si>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</si>
  <si>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</si>
  <si>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</si>
  <si>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</si>
  <si>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</si>
  <si>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</si>
  <si>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</si>
  <si>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</si>
  <si>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</si>
  <si>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</si>
  <si>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</si>
  <si>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</si>
  <si>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</si>
  <si>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</si>
  <si>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</si>
  <si>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</si>
  <si>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</si>
  <si>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</si>
  <si>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</si>
  <si>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</si>
  <si>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</si>
  <si>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</si>
  <si>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</si>
  <si>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</si>
  <si>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</si>
  <si>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</si>
  <si>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</si>
  <si>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</si>
  <si>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</si>
  <si>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</si>
  <si>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</si>
  <si>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</si>
  <si>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</si>
  <si>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</si>
  <si>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</si>
  <si>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</si>
  <si>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</si>
  <si>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</si>
  <si>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</si>
  <si>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</si>
  <si>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</si>
  <si>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</si>
  <si>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</si>
  <si>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</si>
  <si>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</si>
  <si>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</si>
  <si>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</si>
  <si>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</si>
  <si>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</si>
  <si>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</si>
  <si>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</si>
  <si>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</si>
  <si>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</si>
  <si>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</si>
  <si>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</si>
  <si>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</si>
  <si>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</si>
  <si>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</si>
  <si>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</si>
  <si>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</si>
  <si>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</si>
  <si>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</si>
  <si>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</si>
  <si>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</si>
  <si>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</si>
  <si>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</si>
  <si>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</si>
  <si>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</si>
  <si>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</si>
  <si>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</si>
  <si>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</si>
  <si>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</si>
  <si>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</si>
  <si>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</si>
  <si>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</si>
  <si>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</si>
  <si>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</si>
  <si>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</si>
  <si>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</si>
  <si>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</si>
  <si>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</si>
  <si>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</si>
  <si>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</si>
  <si>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</si>
  <si>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</si>
  <si>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</si>
  <si>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</si>
  <si>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</si>
  <si>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</si>
  <si>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</si>
  <si>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</si>
  <si>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</si>
  <si>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</si>
  <si>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</si>
  <si>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</si>
  <si>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</si>
  <si>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</si>
  <si>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</si>
  <si>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</si>
  <si>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</si>
  <si>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</si>
  <si>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</si>
  <si>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</si>
  <si>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</si>
  <si>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</si>
  <si>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</si>
  <si>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</si>
  <si>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</si>
  <si>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</si>
  <si>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</si>
  <si>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</si>
  <si>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</si>
  <si>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</si>
  <si>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</si>
  <si>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</si>
  <si>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</si>
  <si>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</si>
  <si>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</si>
  <si>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</si>
  <si>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</si>
  <si>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</si>
  <si>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</si>
  <si>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</si>
  <si>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</si>
  <si>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</si>
  <si>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</si>
  <si>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</si>
  <si>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</si>
  <si>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</si>
  <si>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</si>
  <si>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</si>
  <si>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</si>
  <si>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</si>
  <si>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</si>
  <si>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</si>
  <si>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</si>
  <si>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</si>
  <si>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</si>
  <si>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</si>
  <si>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</si>
  <si>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</si>
  <si>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</si>
  <si>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</si>
  <si>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</si>
  <si>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</si>
  <si>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</si>
  <si>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</si>
  <si>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</si>
  <si>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</si>
  <si>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</si>
  <si>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</si>
  <si>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</si>
  <si>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</si>
  <si>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</si>
  <si>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</si>
  <si>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</si>
  <si>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</si>
  <si>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</si>
  <si>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</si>
  <si>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</si>
  <si>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</si>
  <si>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</si>
  <si>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</si>
  <si>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</si>
  <si>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</si>
  <si>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</si>
  <si>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</si>
  <si>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</si>
  <si>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</si>
  <si>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</si>
  <si>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</si>
  <si>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</si>
  <si>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</si>
  <si>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</si>
  <si>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</si>
  <si>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</si>
  <si>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</si>
  <si>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</si>
  <si>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</si>
  <si>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</si>
  <si>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</si>
  <si>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</si>
  <si>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</si>
  <si>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</si>
  <si>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</si>
  <si>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</si>
  <si>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</si>
  <si>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</si>
  <si>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</si>
  <si>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</si>
  <si>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</si>
  <si>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</si>
  <si>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</si>
  <si>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</si>
  <si>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</si>
  <si>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</si>
  <si>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</si>
  <si>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</si>
  <si>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</si>
  <si>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</si>
  <si>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</si>
  <si>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</si>
  <si>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</si>
  <si>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</si>
  <si>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</si>
  <si>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</si>
  <si>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</si>
  <si>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</si>
  <si>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</si>
  <si>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</si>
  <si>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</si>
  <si>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</si>
  <si>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</si>
  <si>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</si>
  <si>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</si>
  <si>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</si>
  <si>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</si>
  <si>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</si>
  <si>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</si>
  <si>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</si>
  <si>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</si>
  <si>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</si>
  <si>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</si>
  <si>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</si>
  <si>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</si>
  <si>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</si>
  <si>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</si>
  <si>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</si>
  <si>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</si>
  <si>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</si>
  <si>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</si>
  <si>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</si>
  <si>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</si>
  <si>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</si>
  <si>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</si>
  <si>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</si>
  <si>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</si>
  <si>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</si>
  <si>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</si>
  <si>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</si>
  <si>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</si>
  <si>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</si>
  <si>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</si>
  <si>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</si>
  <si>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</si>
  <si>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</si>
  <si>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</si>
  <si>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</si>
  <si>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</si>
  <si>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</si>
  <si>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</si>
  <si>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</si>
  <si>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</si>
  <si>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</si>
  <si>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</si>
  <si>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</si>
  <si>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</si>
  <si>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</si>
  <si>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</si>
  <si>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</si>
  <si>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</si>
  <si>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</si>
  <si>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</si>
  <si>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</si>
  <si>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</si>
  <si>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</si>
  <si>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</si>
  <si>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</si>
  <si>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</si>
  <si>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</si>
  <si>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</si>
  <si>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</si>
  <si>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</si>
  <si>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</si>
  <si>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</si>
  <si>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</si>
  <si>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</si>
  <si>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</si>
  <si>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</si>
  <si>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</si>
  <si>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</si>
  <si>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</si>
  <si>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</si>
  <si>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</si>
  <si>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</si>
  <si>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</si>
  <si>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</si>
  <si>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</si>
  <si>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</si>
  <si>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</si>
  <si>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</si>
  <si>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</si>
  <si>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</si>
  <si>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</si>
  <si>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</si>
  <si>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</si>
  <si>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</si>
  <si>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</si>
  <si>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</si>
  <si>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</si>
  <si>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</si>
  <si>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</si>
  <si>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</si>
  <si>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</si>
  <si>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</si>
  <si>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</si>
  <si>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</si>
  <si>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</si>
  <si>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</si>
  <si>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</si>
  <si>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</si>
  <si>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</si>
  <si>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</si>
  <si>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</si>
  <si>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</si>
  <si>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</si>
  <si>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</si>
  <si>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</si>
  <si>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</si>
  <si>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</si>
  <si>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</si>
  <si>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</si>
  <si>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</si>
  <si>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</si>
  <si>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</si>
  <si>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</si>
  <si>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</si>
  <si>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</si>
  <si>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</si>
  <si>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</si>
  <si>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</si>
  <si>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</si>
  <si>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</si>
  <si>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</si>
  <si>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</si>
  <si>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</si>
  <si>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</si>
  <si>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</si>
  <si>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</si>
  <si>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</si>
  <si>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</si>
  <si>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</si>
  <si>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</si>
  <si>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</si>
  <si>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</si>
  <si>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</si>
  <si>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</si>
  <si>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</si>
  <si>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</si>
  <si>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</si>
  <si>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</si>
  <si>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</si>
  <si>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</si>
  <si>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</si>
  <si>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</si>
  <si>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</si>
  <si>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</si>
  <si>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</si>
  <si>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</si>
  <si>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</si>
  <si>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</si>
  <si>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</si>
  <si>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</si>
  <si>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</si>
  <si>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</si>
  <si>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</si>
  <si>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</si>
  <si>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</si>
  <si>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</si>
  <si>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</si>
  <si>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</si>
  <si>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</si>
  <si>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</si>
  <si>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</si>
  <si>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</si>
  <si>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</si>
  <si>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</si>
  <si>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</si>
  <si>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</si>
  <si>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</si>
  <si>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</si>
  <si>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</si>
  <si>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</si>
  <si>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</si>
  <si>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</si>
  <si>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</si>
  <si>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</si>
  <si>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</si>
  <si>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</si>
  <si>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</si>
  <si>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</si>
  <si>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</si>
  <si>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</si>
  <si>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</si>
  <si>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</si>
  <si>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</si>
  <si>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</si>
  <si>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</si>
  <si>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</si>
  <si>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</si>
  <si>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</si>
  <si>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</si>
  <si>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</si>
  <si>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</si>
  <si>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</si>
  <si>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</si>
  <si>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</si>
  <si>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</si>
  <si>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</si>
  <si>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</si>
  <si>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</si>
  <si>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</si>
  <si>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</si>
  <si>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</si>
  <si>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</si>
  <si>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</si>
  <si>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</si>
  <si>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</si>
  <si>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</si>
  <si>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</si>
  <si>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</si>
  <si>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</si>
  <si>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</si>
  <si>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</si>
  <si>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</si>
  <si>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</si>
  <si>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</si>
  <si>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</si>
  <si>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</si>
  <si>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</si>
  <si>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</si>
  <si>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</si>
  <si>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</si>
  <si>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</si>
  <si>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</si>
  <si>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</si>
  <si>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</si>
  <si>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</si>
  <si>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</si>
  <si>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</si>
  <si>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</si>
  <si>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</si>
  <si>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</si>
  <si>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</si>
  <si>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</si>
  <si>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</si>
  <si>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</si>
  <si>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</si>
  <si>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</si>
  <si>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</si>
  <si>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</si>
  <si>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</si>
  <si>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</si>
  <si>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</si>
  <si>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</si>
  <si>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</si>
  <si>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</si>
  <si>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</si>
  <si>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</si>
  <si>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</si>
  <si>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</si>
  <si>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</si>
  <si>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</si>
  <si>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</si>
  <si>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</si>
  <si>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</si>
  <si>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</si>
  <si>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</si>
  <si>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</si>
  <si>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</si>
  <si>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</si>
  <si>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</si>
  <si>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</si>
  <si>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</si>
  <si>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</si>
  <si>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</si>
  <si>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</si>
  <si>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</si>
  <si>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</si>
  <si>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</si>
  <si>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</si>
  <si>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</si>
  <si>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</si>
  <si>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</si>
  <si>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</si>
  <si>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</si>
  <si>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</si>
  <si>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</si>
  <si>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</si>
  <si>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</si>
  <si>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</si>
  <si>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</si>
  <si>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</si>
  <si>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</si>
  <si>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</si>
  <si>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</si>
  <si>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</si>
  <si>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</si>
  <si>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</si>
  <si>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</si>
  <si>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</si>
  <si>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</si>
  <si>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</si>
  <si>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</si>
  <si>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</si>
  <si>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</si>
  <si>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</si>
  <si>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</si>
  <si>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</si>
  <si>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</si>
  <si>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</si>
  <si>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</si>
  <si>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</si>
  <si>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</si>
  <si>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</si>
  <si>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</si>
  <si>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</si>
  <si>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</si>
  <si>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</si>
  <si>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</si>
  <si>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</si>
  <si>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</si>
  <si>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</si>
  <si>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</si>
  <si>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</si>
  <si>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</si>
  <si>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</si>
  <si>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</si>
  <si>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</si>
  <si>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</si>
  <si>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</si>
  <si>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</si>
  <si>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</si>
  <si>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</si>
  <si>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</si>
  <si>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</si>
  <si>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</si>
  <si>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</si>
  <si>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</si>
  <si>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</si>
  <si>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</si>
  <si>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</si>
  <si>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</si>
  <si>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</si>
  <si>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</si>
  <si>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</si>
  <si>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</si>
  <si>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</si>
  <si>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</si>
  <si>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</si>
  <si>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</si>
  <si>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</si>
  <si>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</si>
  <si>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</si>
  <si>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</si>
  <si>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</si>
  <si>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</si>
  <si>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</si>
  <si>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</si>
  <si>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</si>
  <si>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</si>
  <si>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</si>
  <si>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</si>
  <si>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</si>
  <si>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</si>
  <si>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</si>
  <si>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</si>
  <si>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</si>
  <si>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</si>
  <si>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</si>
  <si>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</si>
  <si>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</si>
  <si>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</si>
  <si>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</si>
  <si>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</si>
  <si>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</si>
  <si>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</si>
  <si>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</si>
  <si>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</si>
  <si>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</si>
  <si>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</si>
  <si>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</si>
  <si>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</si>
  <si>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</si>
  <si>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</si>
  <si>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</si>
  <si>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</si>
  <si>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</si>
  <si>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</si>
  <si>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</si>
  <si>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</si>
  <si>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</si>
  <si>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</si>
  <si>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</si>
  <si>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</si>
  <si>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</si>
  <si>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</si>
  <si>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</si>
  <si>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</si>
  <si>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</si>
  <si>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</si>
  <si>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</si>
  <si>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</si>
  <si>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</si>
  <si>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</si>
  <si>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</si>
  <si>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</si>
  <si>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</si>
  <si>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</si>
  <si>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</si>
  <si>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</si>
  <si>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</si>
  <si>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</si>
  <si>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</si>
  <si>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</si>
  <si>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</si>
  <si>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</si>
  <si>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</si>
  <si>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</si>
  <si>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</si>
  <si>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</si>
  <si>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</si>
  <si>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</si>
  <si>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</si>
  <si>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</si>
  <si>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</si>
  <si>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</si>
  <si>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</si>
  <si>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</si>
  <si>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</si>
  <si>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</si>
  <si>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</si>
  <si>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</si>
  <si>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</si>
  <si>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</si>
  <si>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</si>
  <si>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</si>
  <si>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</si>
  <si>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</si>
  <si>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</si>
  <si>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</si>
  <si>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</si>
  <si>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</si>
  <si>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</si>
  <si>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</si>
  <si>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</si>
  <si>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</si>
  <si>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</si>
  <si>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</si>
  <si>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</si>
  <si>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</si>
  <si>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</si>
  <si>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</si>
  <si>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</si>
  <si>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</si>
  <si>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</si>
  <si>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</si>
  <si>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</si>
  <si>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</si>
  <si>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</si>
  <si>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</si>
  <si>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</si>
  <si>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</si>
  <si>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</si>
  <si>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</si>
  <si>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</si>
  <si>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</si>
  <si>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</si>
  <si>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</si>
  <si>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</si>
  <si>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</si>
  <si>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</si>
  <si>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</si>
  <si>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</si>
  <si>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</si>
  <si>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</si>
  <si>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</si>
  <si>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</si>
  <si>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</si>
  <si>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</si>
  <si>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</si>
  <si>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</si>
  <si>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</si>
  <si>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</si>
  <si>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</si>
  <si>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</si>
  <si>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</si>
  <si>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</si>
  <si>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</si>
  <si>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</si>
  <si>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</si>
  <si>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</si>
  <si>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</si>
  <si>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</si>
  <si>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</si>
  <si>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</si>
  <si>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</si>
  <si>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</si>
  <si>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</si>
  <si>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</si>
  <si>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</si>
  <si>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</si>
  <si>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</si>
  <si>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</si>
  <si>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</si>
  <si>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</si>
  <si>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</si>
  <si>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</si>
  <si>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</si>
  <si>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</si>
  <si>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</si>
  <si>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</si>
  <si>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</si>
  <si>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</si>
  <si>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</si>
  <si>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</si>
  <si>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</si>
  <si>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</si>
  <si>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</si>
  <si>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</si>
  <si>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</si>
  <si>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</si>
  <si>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</si>
  <si>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</si>
  <si>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</si>
  <si>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</si>
  <si>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</si>
  <si>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</si>
  <si>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</si>
  <si>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</si>
  <si>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</si>
  <si>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</si>
  <si>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</si>
  <si>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</si>
  <si>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</si>
  <si>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</si>
  <si>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</si>
  <si>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</si>
  <si>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</si>
  <si>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</si>
  <si>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</si>
  <si>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</si>
  <si>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</si>
  <si>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</si>
  <si>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</si>
  <si>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</si>
  <si>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</si>
  <si>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</si>
  <si>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</si>
  <si>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</si>
  <si>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</si>
  <si>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</si>
  <si>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</si>
  <si>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</si>
  <si>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</si>
  <si>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</si>
  <si>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</si>
  <si>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</si>
  <si>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</si>
  <si>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</si>
  <si>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</si>
  <si>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</si>
  <si>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</si>
  <si>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</si>
  <si>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</si>
  <si>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</si>
  <si>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</si>
  <si>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</si>
  <si>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</si>
  <si>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</si>
  <si>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</si>
  <si>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</si>
  <si>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</si>
  <si>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</si>
  <si>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</si>
  <si>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</si>
  <si>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</si>
  <si>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</si>
  <si>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</si>
  <si>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</si>
  <si>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</si>
  <si>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</si>
  <si>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</si>
  <si>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</si>
  <si>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</si>
  <si>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</si>
  <si>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</si>
  <si>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</si>
  <si>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</si>
  <si>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</si>
  <si>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</si>
  <si>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</si>
  <si>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</si>
  <si>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</si>
  <si>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</si>
  <si>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</si>
  <si>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</si>
  <si>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</si>
  <si>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</si>
  <si>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</si>
  <si>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</si>
  <si>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</si>
  <si>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</si>
  <si>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</si>
  <si>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</si>
  <si>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</si>
  <si>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</si>
  <si>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</si>
  <si>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</si>
  <si>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</si>
  <si>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</si>
  <si>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</si>
  <si>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</si>
  <si>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</si>
  <si>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</si>
  <si>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</si>
  <si>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</si>
  <si>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</si>
  <si>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</si>
  <si>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</si>
  <si>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</si>
  <si>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</si>
  <si>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</si>
  <si>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</si>
  <si>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</si>
  <si>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</si>
  <si>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</si>
  <si>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</si>
  <si>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</si>
  <si>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</si>
  <si>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</si>
  <si>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</si>
  <si>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</si>
  <si>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</si>
  <si>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</si>
  <si>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</si>
  <si>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</si>
  <si>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</si>
  <si>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</si>
  <si>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</si>
  <si>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</si>
  <si>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</si>
  <si>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</si>
  <si>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</si>
  <si>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</si>
  <si>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</si>
  <si>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</si>
  <si>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</si>
  <si>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</si>
  <si>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</si>
  <si>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</si>
  <si>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</si>
  <si>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</si>
  <si>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</si>
  <si>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</si>
  <si>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</si>
  <si>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</si>
  <si>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</si>
  <si>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</si>
  <si>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</si>
  <si>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</si>
  <si>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</si>
  <si>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</si>
  <si>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</si>
  <si>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</si>
  <si>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</si>
  <si>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</si>
  <si>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</si>
  <si>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</si>
  <si>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</si>
  <si>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</si>
  <si>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</si>
  <si>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</si>
  <si>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</si>
  <si>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</si>
  <si>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</si>
  <si>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</si>
  <si>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</si>
  <si>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</si>
  <si>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</si>
  <si>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</si>
  <si>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</si>
  <si>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</si>
  <si>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</si>
  <si>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</si>
  <si>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</si>
  <si>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</si>
  <si>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</si>
  <si>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</si>
  <si>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</si>
  <si>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</si>
  <si>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</si>
  <si>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</si>
  <si>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</si>
  <si>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</si>
  <si>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</si>
  <si>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</si>
  <si>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</si>
  <si>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</si>
  <si>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</si>
  <si>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</si>
  <si>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</si>
  <si>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</si>
  <si>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</si>
  <si>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</si>
  <si>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</si>
  <si>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</si>
  <si>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</si>
  <si>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</si>
  <si>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</si>
  <si>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</si>
  <si>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</si>
  <si>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</si>
  <si>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</si>
  <si>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</si>
  <si>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</si>
  <si>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</si>
  <si>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</si>
  <si>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</si>
  <si>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</si>
  <si>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</si>
  <si>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</si>
  <si>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</si>
  <si>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</si>
  <si>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</si>
  <si>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</si>
  <si>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</si>
  <si>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</si>
  <si>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</si>
  <si>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</si>
  <si>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</si>
  <si>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</si>
  <si>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</si>
  <si>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</si>
  <si>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</si>
  <si>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</si>
  <si>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</si>
  <si>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</si>
  <si>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</si>
  <si>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</si>
  <si>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</si>
  <si>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</si>
  <si>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</si>
  <si>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</si>
  <si>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</si>
  <si>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</si>
  <si>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</si>
  <si>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</si>
  <si>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</si>
  <si>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</si>
  <si>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</si>
  <si>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</si>
  <si>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</si>
  <si>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</si>
  <si>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</si>
  <si>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</si>
  <si>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</si>
  <si>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</si>
  <si>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</si>
  <si>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</si>
  <si>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</si>
  <si>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</si>
  <si>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</si>
  <si>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</si>
  <si>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</si>
  <si>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</si>
  <si>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</si>
  <si>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</si>
  <si>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</si>
  <si>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</si>
  <si>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</si>
  <si>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</si>
  <si>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</si>
  <si>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</si>
  <si>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</si>
  <si>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</si>
  <si>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</si>
  <si>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</si>
  <si>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</si>
  <si>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</si>
  <si>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</si>
  <si>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</si>
  <si>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</si>
  <si>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</si>
  <si>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</si>
  <si>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</si>
  <si>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</si>
  <si>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</si>
  <si>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</si>
  <si>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</si>
  <si>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</si>
  <si>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</si>
  <si>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</si>
  <si>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</si>
  <si>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</si>
  <si>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</si>
  <si>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</si>
  <si>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</si>
  <si>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</si>
  <si>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</si>
  <si>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</si>
  <si>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</si>
  <si>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</si>
  <si>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</si>
  <si>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</si>
  <si>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</si>
  <si>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</si>
  <si>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</si>
  <si>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</si>
  <si>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</si>
  <si>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</si>
  <si>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</si>
  <si>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</si>
  <si>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</si>
  <si>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</si>
  <si>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</si>
  <si>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</si>
  <si>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</si>
  <si>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</si>
  <si>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</si>
  <si>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</si>
  <si>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</si>
  <si>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</si>
  <si>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</si>
  <si>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</si>
  <si>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</si>
  <si>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</si>
  <si>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</si>
  <si>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</si>
  <si>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</si>
  <si>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</si>
  <si>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</si>
  <si>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</si>
  <si>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</si>
  <si>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</si>
  <si>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</si>
  <si>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</si>
  <si>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</si>
  <si>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</si>
  <si>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</si>
  <si>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</si>
  <si>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</si>
  <si>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</si>
  <si>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</si>
  <si>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</si>
  <si>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</si>
  <si>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</si>
  <si>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</si>
  <si>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</si>
  <si>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</si>
  <si>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</si>
  <si>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</si>
  <si>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</si>
  <si>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</si>
  <si>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</si>
  <si>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</si>
  <si>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</si>
  <si>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</si>
  <si>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</si>
  <si>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</si>
  <si>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</si>
  <si>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</si>
  <si>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</si>
  <si>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</si>
  <si>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</si>
  <si>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</si>
  <si>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</si>
  <si>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</si>
  <si>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</si>
  <si>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</si>
  <si>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</si>
  <si>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</si>
  <si>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</si>
  <si>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</si>
  <si>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</si>
  <si>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</si>
  <si>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</si>
  <si>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</si>
  <si>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</si>
  <si>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</si>
  <si>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</si>
  <si>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</si>
  <si>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</si>
  <si>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</si>
  <si>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</si>
  <si>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</si>
  <si>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</si>
  <si>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</si>
  <si>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</si>
  <si>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</si>
  <si>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</si>
  <si>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</si>
  <si>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</si>
  <si>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</si>
  <si>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</si>
  <si>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</si>
  <si>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</si>
  <si>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</si>
  <si>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</si>
  <si>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</si>
  <si>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</si>
  <si>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</si>
  <si>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</si>
  <si>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</si>
  <si>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</si>
  <si>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</si>
  <si>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</si>
  <si>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</si>
  <si>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</si>
  <si>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</si>
  <si>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</si>
  <si>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</si>
  <si>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</si>
  <si>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</si>
  <si>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</si>
  <si>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</si>
  <si>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</si>
  <si>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</si>
  <si>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</si>
  <si>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</si>
  <si>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</si>
  <si>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</si>
  <si>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</si>
  <si>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</si>
  <si>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</si>
  <si>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</si>
  <si>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</si>
  <si>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</si>
  <si>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</si>
  <si>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</si>
  <si>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</si>
  <si>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</si>
  <si>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</si>
  <si>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</si>
  <si>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</si>
  <si>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</si>
  <si>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</si>
  <si>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</si>
  <si>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</si>
  <si>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</si>
  <si>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</si>
  <si>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</si>
  <si>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</si>
  <si>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</si>
  <si>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</si>
  <si>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</si>
  <si>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</si>
  <si>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</si>
  <si>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</si>
  <si>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</si>
  <si>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</si>
  <si>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</si>
  <si>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</si>
  <si>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</si>
  <si>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</si>
  <si>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</si>
  <si>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</si>
  <si>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</si>
  <si>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</si>
  <si>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</si>
  <si>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</si>
  <si>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</si>
  <si>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</si>
  <si>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</si>
  <si>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</si>
  <si>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</si>
  <si>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</si>
  <si>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</si>
  <si>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</si>
  <si>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</si>
  <si>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</si>
  <si>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</si>
  <si>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</si>
  <si>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</si>
  <si>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</si>
  <si>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</si>
  <si>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</si>
  <si>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</si>
  <si>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</si>
  <si>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</si>
  <si>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</si>
  <si>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</si>
  <si>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</si>
  <si>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</si>
  <si>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</si>
  <si>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</si>
  <si>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</si>
  <si>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</si>
  <si>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</si>
  <si>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</si>
  <si>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</si>
  <si>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</si>
  <si>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</si>
  <si>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</si>
  <si>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</si>
  <si>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</si>
  <si>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</si>
  <si>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</si>
  <si>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</si>
  <si>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</si>
  <si>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</si>
  <si>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</si>
  <si>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</si>
  <si>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</si>
  <si>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</si>
  <si>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</si>
  <si>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</si>
  <si>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</si>
  <si>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</si>
  <si>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</si>
  <si>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</si>
  <si>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</si>
  <si>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</si>
  <si>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</si>
  <si>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</si>
  <si>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</si>
  <si>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</si>
  <si>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</si>
  <si>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</si>
  <si>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</si>
  <si>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</si>
  <si>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</si>
  <si>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</si>
  <si>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</si>
  <si>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</si>
  <si>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</si>
  <si>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</si>
  <si>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</si>
  <si>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</si>
  <si>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</si>
  <si>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</si>
  <si>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</si>
  <si>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</si>
  <si>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</si>
  <si>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</si>
  <si>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</si>
  <si>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</si>
  <si>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</si>
  <si>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</si>
  <si>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</si>
  <si>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</si>
  <si>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</si>
  <si>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</si>
  <si>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</si>
  <si>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</si>
  <si>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</si>
  <si>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</si>
  <si>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</si>
  <si>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</si>
  <si>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</si>
  <si>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</si>
  <si>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</si>
  <si>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</si>
  <si>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</si>
  <si>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</si>
  <si>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</si>
  <si>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</si>
  <si>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</si>
  <si>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</si>
  <si>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</si>
  <si>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</si>
  <si>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</si>
  <si>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</si>
  <si>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</si>
  <si>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</si>
  <si>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</si>
  <si>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</si>
  <si>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</si>
  <si>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</si>
  <si>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</si>
  <si>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</si>
  <si>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</si>
  <si>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</si>
  <si>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</si>
  <si>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</si>
  <si>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</si>
  <si>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</si>
  <si>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</si>
  <si>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</si>
  <si>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</si>
  <si>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</si>
  <si>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</si>
  <si>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</si>
  <si>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</si>
  <si>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</si>
  <si>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</si>
  <si>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</si>
  <si>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</si>
  <si>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</si>
  <si>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</si>
  <si>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</si>
  <si>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</si>
  <si>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</si>
  <si>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</si>
  <si>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</si>
  <si>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</si>
  <si>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</si>
  <si>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</si>
  <si>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</si>
  <si>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</si>
  <si>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</si>
  <si>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</si>
  <si>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</si>
  <si>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</si>
  <si>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</si>
  <si>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</si>
  <si>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</si>
  <si>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</si>
  <si>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</si>
  <si>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</si>
  <si>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</si>
  <si>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</si>
  <si>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</si>
  <si>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</si>
  <si>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</si>
  <si>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</si>
  <si>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</si>
  <si>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</si>
  <si>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</si>
  <si>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</si>
  <si>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</si>
  <si>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</si>
  <si>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</si>
  <si>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</si>
  <si>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</si>
  <si>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</si>
  <si>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</si>
  <si>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</si>
  <si>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</si>
  <si>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</si>
  <si>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</si>
  <si>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</si>
  <si>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</si>
  <si>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</si>
  <si>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</si>
  <si>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</si>
  <si>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</si>
  <si>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</si>
  <si>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</si>
  <si>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</si>
  <si>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</si>
  <si>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</si>
  <si>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</si>
  <si>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</si>
  <si>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</si>
  <si>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</si>
  <si>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</si>
  <si>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</si>
  <si>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</si>
  <si>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</si>
  <si>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</si>
  <si>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</si>
  <si>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</si>
  <si>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</si>
  <si>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</si>
  <si>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</si>
  <si>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</si>
  <si>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</si>
  <si>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</si>
  <si>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</si>
  <si>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</si>
  <si>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</si>
  <si>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</si>
  <si>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</si>
  <si>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</si>
  <si>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</si>
  <si>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</si>
  <si>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</si>
  <si>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</si>
  <si>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</si>
  <si>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</si>
  <si>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</si>
  <si>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</si>
  <si>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</si>
  <si>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</si>
  <si>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</si>
  <si>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</si>
  <si>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</si>
  <si>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</si>
  <si>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</si>
  <si>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</si>
  <si>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</si>
  <si>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</si>
  <si>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</si>
  <si>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</si>
  <si>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</si>
  <si>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</si>
  <si>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</si>
  <si>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</si>
  <si>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</si>
  <si>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</si>
  <si>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</si>
  <si>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</si>
  <si>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</si>
  <si>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</si>
  <si>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</si>
  <si>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</si>
  <si>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</si>
  <si>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</si>
  <si>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</si>
  <si>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</si>
  <si>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</si>
  <si>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</si>
  <si>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</si>
  <si>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</si>
  <si>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</si>
  <si>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</si>
  <si>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</si>
  <si>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</si>
  <si>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</si>
  <si>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</si>
  <si>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</si>
  <si>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</si>
  <si>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</si>
  <si>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</si>
  <si>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</si>
  <si>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</si>
  <si>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</si>
  <si>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</si>
  <si>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</si>
  <si>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</si>
  <si>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</si>
  <si>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</si>
  <si>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</si>
  <si>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</si>
  <si>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</si>
  <si>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</si>
  <si>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</si>
  <si>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</si>
  <si>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</si>
  <si>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</si>
  <si>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</si>
  <si>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</si>
  <si>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</si>
  <si>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</si>
  <si>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</si>
  <si>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</si>
  <si>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</si>
  <si>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</si>
  <si>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</si>
  <si>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</si>
  <si>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</si>
  <si>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</si>
  <si>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</si>
  <si>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</si>
  <si>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</si>
  <si>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</si>
  <si>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</si>
  <si>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</si>
  <si>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</si>
  <si>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</si>
  <si>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</si>
  <si>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</si>
  <si>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</si>
  <si>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</si>
  <si>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</si>
  <si>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</si>
  <si>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</si>
  <si>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</si>
  <si>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</si>
  <si>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</si>
  <si>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</si>
  <si>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</si>
  <si>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</si>
  <si>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</si>
  <si>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</si>
  <si>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</si>
  <si>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</si>
  <si>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</si>
  <si>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</si>
  <si>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</si>
  <si>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</si>
  <si>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</si>
  <si>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</si>
  <si>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</si>
  <si>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</si>
  <si>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</si>
  <si>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</si>
  <si>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</si>
  <si>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</si>
  <si>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</si>
  <si>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</si>
  <si>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</si>
  <si>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</si>
  <si>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</si>
  <si>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</si>
  <si>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</si>
  <si>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</si>
  <si>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</si>
  <si>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</si>
  <si>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</si>
  <si>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</si>
  <si>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</si>
  <si>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</si>
  <si>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</si>
  <si>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</si>
  <si>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</si>
  <si>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</si>
  <si>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</si>
  <si>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</si>
  <si>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</si>
  <si>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</si>
  <si>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</si>
  <si>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</si>
  <si>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</si>
  <si>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</si>
  <si>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</si>
  <si>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</si>
  <si>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</si>
  <si>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</si>
  <si>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</si>
  <si>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</si>
  <si>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</si>
  <si>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</si>
  <si>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</si>
  <si>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</si>
  <si>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</si>
  <si>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</si>
  <si>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</si>
  <si>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</si>
  <si>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</si>
  <si>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</si>
  <si>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</si>
  <si>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</si>
  <si>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</si>
  <si>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</si>
  <si>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</si>
  <si>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</si>
  <si>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</si>
  <si>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</si>
  <si>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</si>
  <si>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</si>
  <si>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</si>
  <si>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</si>
  <si>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</si>
  <si>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</si>
  <si>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</si>
  <si>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</si>
  <si>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</si>
  <si>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</si>
  <si>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</si>
  <si>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</si>
  <si>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</si>
  <si>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</si>
  <si>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</si>
  <si>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</si>
  <si>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</si>
  <si>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</si>
  <si>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</si>
  <si>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</si>
  <si>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</si>
  <si>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</si>
  <si>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</si>
  <si>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</si>
  <si>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</si>
  <si>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</si>
  <si>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</si>
  <si>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</si>
  <si>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</si>
  <si>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</si>
  <si>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</si>
  <si>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</si>
  <si>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</si>
  <si>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</si>
  <si>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</si>
  <si>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</si>
  <si>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</si>
  <si>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</si>
  <si>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</si>
  <si>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</si>
  <si>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</si>
  <si>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</si>
  <si>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</si>
  <si>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</si>
  <si>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</si>
  <si>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</si>
  <si>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</si>
  <si>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</si>
  <si>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</si>
  <si>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</si>
  <si>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</si>
  <si>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</si>
  <si>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</si>
  <si>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</si>
  <si>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</si>
  <si>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</si>
  <si>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</si>
  <si>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</si>
  <si>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</si>
  <si>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</si>
  <si>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</si>
  <si>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</si>
  <si>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</si>
  <si>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</si>
  <si>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</si>
  <si>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</si>
  <si>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</si>
  <si>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</si>
  <si>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</si>
  <si>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</si>
  <si>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</si>
  <si>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</si>
  <si>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</si>
  <si>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</si>
  <si>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</si>
  <si>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</si>
  <si>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</si>
  <si>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</si>
  <si>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</si>
  <si>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</si>
  <si>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</si>
  <si>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</si>
  <si>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</si>
  <si>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</si>
  <si>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</si>
  <si>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</si>
  <si>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</si>
  <si>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</si>
  <si>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</si>
  <si>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</si>
  <si>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</si>
  <si>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</si>
  <si>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</si>
  <si>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</si>
  <si>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</si>
  <si>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</si>
  <si>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</si>
  <si>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</si>
  <si>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</si>
  <si>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</si>
  <si>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</si>
  <si>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</si>
  <si>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</si>
  <si>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</si>
  <si>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</si>
  <si>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</si>
  <si>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</si>
  <si>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</si>
  <si>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</si>
  <si>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</si>
  <si>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</si>
  <si>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</si>
  <si>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</si>
  <si>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</si>
  <si>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</si>
  <si>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</si>
  <si>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</si>
  <si>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</si>
  <si>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</si>
  <si>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</si>
  <si>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</si>
  <si>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</si>
  <si>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</si>
  <si>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</si>
  <si>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</si>
  <si>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</si>
  <si>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</si>
  <si>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</si>
  <si>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</si>
  <si>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</si>
  <si>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</si>
  <si>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</si>
  <si>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</si>
  <si>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</si>
  <si>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</si>
  <si>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</si>
  <si>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</si>
  <si>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</si>
  <si>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</si>
  <si>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</si>
  <si>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</si>
  <si>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</si>
  <si>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</si>
  <si>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</si>
  <si>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</si>
  <si>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</si>
  <si>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</si>
  <si>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</si>
  <si>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</si>
  <si>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</si>
  <si>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</si>
  <si>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</si>
  <si>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</si>
  <si>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</si>
  <si>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</si>
  <si>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</si>
  <si>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</si>
  <si>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</si>
  <si>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</si>
  <si>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</si>
  <si>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</si>
  <si>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</si>
  <si>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</si>
  <si>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</si>
  <si>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</si>
  <si>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</si>
  <si>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</si>
  <si>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</si>
  <si>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</si>
  <si>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</si>
  <si>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</si>
  <si>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</si>
  <si>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</si>
  <si>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</si>
  <si>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</si>
  <si>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</si>
  <si>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</si>
  <si>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</si>
  <si>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</si>
  <si>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</si>
  <si>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</si>
  <si>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</si>
  <si>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</si>
  <si>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</si>
  <si>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</si>
  <si>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</si>
  <si>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</si>
  <si>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</si>
  <si>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</si>
  <si>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</si>
  <si>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</si>
  <si>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</si>
  <si>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</si>
  <si>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</si>
  <si>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</si>
  <si>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</si>
  <si>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</si>
  <si>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</si>
  <si>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</si>
  <si>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</si>
  <si>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</si>
  <si>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</si>
  <si>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</si>
  <si>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</si>
  <si>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</si>
  <si>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</si>
  <si>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</si>
  <si>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</si>
  <si>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</si>
  <si>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</si>
  <si>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</si>
  <si>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</si>
  <si>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</si>
  <si>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</si>
  <si>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</si>
  <si>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</si>
  <si>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</si>
  <si>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</si>
  <si>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</si>
  <si>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</si>
  <si>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</si>
  <si>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</si>
  <si>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</si>
  <si>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</si>
  <si>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</si>
  <si>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</si>
  <si>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</si>
  <si>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</si>
  <si>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</si>
  <si>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</si>
  <si>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</si>
  <si>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</si>
  <si>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</si>
  <si>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</si>
  <si>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</si>
  <si>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</si>
  <si>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</si>
  <si>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</si>
  <si>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</si>
  <si>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</si>
  <si>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</si>
  <si>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</si>
  <si>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</si>
  <si>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</si>
  <si>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</si>
  <si>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</si>
  <si>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</si>
  <si>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</si>
  <si>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</si>
  <si>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</si>
  <si>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</si>
  <si>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</si>
  <si>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</si>
  <si>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</si>
  <si>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</si>
  <si>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</si>
  <si>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</si>
  <si>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</si>
  <si>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</si>
  <si>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</si>
  <si>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</si>
  <si>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</si>
  <si>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</si>
  <si>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</si>
  <si>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</si>
  <si>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</si>
  <si>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</si>
  <si>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</si>
  <si>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</si>
  <si>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</si>
  <si>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</si>
  <si>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</si>
  <si>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</si>
  <si>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</si>
  <si>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</si>
  <si>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</si>
  <si>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</si>
  <si>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</si>
  <si>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</si>
  <si>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</si>
  <si>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</si>
  <si>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</si>
  <si>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</si>
  <si>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</si>
  <si>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</si>
  <si>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</si>
  <si>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</si>
  <si>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</si>
  <si>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</si>
  <si>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</si>
  <si>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</si>
  <si>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</si>
  <si>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</si>
  <si>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</si>
  <si>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</si>
  <si>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</si>
  <si>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</si>
  <si>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</si>
  <si>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</si>
  <si>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</si>
  <si>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</si>
  <si>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</si>
  <si>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</si>
  <si>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</si>
  <si>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</si>
  <si>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</si>
  <si>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</si>
  <si>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</si>
  <si>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</si>
  <si>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</si>
  <si>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</si>
  <si>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</si>
  <si>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</si>
  <si>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</si>
  <si>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</si>
  <si>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</si>
  <si>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</si>
  <si>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</si>
  <si>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</si>
  <si>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</si>
  <si>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</si>
  <si>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</si>
  <si>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</si>
  <si>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</si>
  <si>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</si>
  <si>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</si>
  <si>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</si>
  <si>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</si>
  <si>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</si>
  <si>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</si>
  <si>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</si>
  <si>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</si>
  <si>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</si>
  <si>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</si>
  <si>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</si>
  <si>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</si>
  <si>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</si>
  <si>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</si>
  <si>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</si>
  <si>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</si>
  <si>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</si>
  <si>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</si>
  <si>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</si>
  <si>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</si>
  <si>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</si>
  <si>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</si>
  <si>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</si>
  <si>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</si>
  <si>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</si>
  <si>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</si>
  <si>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</si>
  <si>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</si>
  <si>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</si>
  <si>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</si>
  <si>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</si>
  <si>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</si>
  <si>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</si>
  <si>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</si>
  <si>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</si>
  <si>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</si>
  <si>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</si>
  <si>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</si>
  <si>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</si>
  <si>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</si>
  <si>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</si>
  <si>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</si>
  <si>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</si>
  <si>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</si>
  <si>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</si>
  <si>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</si>
  <si>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</si>
  <si>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</si>
  <si>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</si>
  <si>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</si>
  <si>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</si>
  <si>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</si>
  <si>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</si>
  <si>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</si>
  <si>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</si>
  <si>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</si>
  <si>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</si>
  <si>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</si>
  <si>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</si>
  <si>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</si>
  <si>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</si>
  <si>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</si>
  <si>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</si>
  <si>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</si>
  <si>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</si>
  <si>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</si>
  <si>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</si>
  <si>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</si>
  <si>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</si>
  <si>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</si>
  <si>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</si>
  <si>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</si>
  <si>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</si>
  <si>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</si>
  <si>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</si>
  <si>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</si>
  <si>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</si>
  <si>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</si>
  <si>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</si>
  <si>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</si>
  <si>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</si>
  <si>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</si>
  <si>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</si>
  <si>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</si>
  <si>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</si>
  <si>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</si>
  <si>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</si>
  <si>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</si>
  <si>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</si>
  <si>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</si>
  <si>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</si>
  <si>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</si>
  <si>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</si>
  <si>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</si>
  <si>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</si>
  <si>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</si>
  <si>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</si>
  <si>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</si>
  <si>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</si>
  <si>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</si>
  <si>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</si>
  <si>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</si>
  <si>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</si>
  <si>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</si>
  <si>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</si>
  <si>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</si>
  <si>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</si>
  <si>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</si>
  <si>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</si>
  <si>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</si>
  <si>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</si>
  <si>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</si>
  <si>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</si>
  <si>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</si>
  <si>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</si>
  <si>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</si>
  <si>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</si>
  <si>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</si>
  <si>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</si>
  <si>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</si>
  <si>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</si>
  <si>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</si>
  <si>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</si>
  <si>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</si>
  <si>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</si>
  <si>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</si>
  <si>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</si>
  <si>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</si>
  <si>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</si>
  <si>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</si>
  <si>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</si>
  <si>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</si>
  <si>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</si>
  <si>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</si>
  <si>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</si>
  <si>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</si>
  <si>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</si>
  <si>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</si>
  <si>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</si>
  <si>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</si>
  <si>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</si>
  <si>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</si>
  <si>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</si>
  <si>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</si>
  <si>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</si>
  <si>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</si>
  <si>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</si>
  <si>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</si>
  <si>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</si>
  <si>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</si>
  <si>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</si>
  <si>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</si>
  <si>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</si>
  <si>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</si>
  <si>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</si>
  <si>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</si>
  <si>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</si>
  <si>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</si>
  <si>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</si>
  <si>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</si>
  <si>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</si>
  <si>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</si>
  <si>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</si>
  <si>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</si>
  <si>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</si>
  <si>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</si>
  <si>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</si>
  <si>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</si>
  <si>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</si>
  <si>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</si>
  <si>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</si>
  <si>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</si>
  <si>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</si>
  <si>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</si>
  <si>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</si>
  <si>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</si>
  <si>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</si>
  <si>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</si>
  <si>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</si>
  <si>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</si>
  <si>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</si>
  <si>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</si>
  <si>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</si>
  <si>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</si>
  <si>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</si>
  <si>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</si>
  <si>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</si>
  <si>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</si>
  <si>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</si>
  <si>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</si>
  <si>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</si>
  <si>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</si>
  <si>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</si>
  <si>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</si>
  <si>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</si>
  <si>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</si>
  <si>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</si>
  <si>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</si>
  <si>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</si>
  <si>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</si>
  <si>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</si>
  <si>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</si>
  <si>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</si>
  <si>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</si>
  <si>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</si>
  <si>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</si>
  <si>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</si>
  <si>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</si>
  <si>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</si>
  <si>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</si>
  <si>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</si>
  <si>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</si>
  <si>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</si>
  <si>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</si>
  <si>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</si>
  <si>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</si>
  <si>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</si>
  <si>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</si>
  <si>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</si>
  <si>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</si>
  <si>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</si>
  <si>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</si>
  <si>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</si>
  <si>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</si>
  <si>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</si>
  <si>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</si>
  <si>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</si>
  <si>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</si>
  <si>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</si>
  <si>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</si>
  <si>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</si>
  <si>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</si>
  <si>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</si>
  <si>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</si>
  <si>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</si>
  <si>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</si>
  <si>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</si>
  <si>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</si>
  <si>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</si>
  <si>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</si>
  <si>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</si>
  <si>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</si>
  <si>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</si>
  <si>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</si>
  <si>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</si>
  <si>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</si>
  <si>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</si>
  <si>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</si>
  <si>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</si>
  <si>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</si>
  <si>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</si>
  <si>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</si>
  <si>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</si>
  <si>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</si>
  <si>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</si>
  <si>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</si>
  <si>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</si>
  <si>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</si>
  <si>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</si>
  <si>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</si>
  <si>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</si>
  <si>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</si>
  <si>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</si>
  <si>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</si>
  <si>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</si>
  <si>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</si>
  <si>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</si>
  <si>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</si>
  <si>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</si>
  <si>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</si>
  <si>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</si>
  <si>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</si>
  <si>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</si>
  <si>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</si>
  <si>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</si>
  <si>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</si>
  <si>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</si>
  <si>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</si>
  <si>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</si>
  <si>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</si>
  <si>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</si>
  <si>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</si>
  <si>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</si>
  <si>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</si>
  <si>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</si>
  <si>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</si>
  <si>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</si>
  <si>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</si>
  <si>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</si>
  <si>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</si>
  <si>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</si>
  <si>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</si>
  <si>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</si>
  <si>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</si>
  <si>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</si>
  <si>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</si>
  <si>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</si>
  <si>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</si>
  <si>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</si>
  <si>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</si>
  <si>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</si>
  <si>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</si>
  <si>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</si>
  <si>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</si>
  <si>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</si>
  <si>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</si>
  <si>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</si>
  <si>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</si>
  <si>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</si>
  <si>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</si>
  <si>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</si>
  <si>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</si>
  <si>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</si>
  <si>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</si>
  <si>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</si>
  <si>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</si>
  <si>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</si>
  <si>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</si>
  <si>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</si>
  <si>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</si>
  <si>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</si>
  <si>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</si>
  <si>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</si>
  <si>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</si>
  <si>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</si>
  <si>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</si>
  <si>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</si>
  <si>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</si>
  <si>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</si>
  <si>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</si>
  <si>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</si>
  <si>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</si>
  <si>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</si>
  <si>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</si>
  <si>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</si>
  <si>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</si>
  <si>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</si>
  <si>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</si>
  <si>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</si>
  <si>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</si>
  <si>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</si>
  <si>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</si>
  <si>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</si>
  <si>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</si>
  <si>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</si>
  <si>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</si>
  <si>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</si>
  <si>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</si>
  <si>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</si>
  <si>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</si>
  <si>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</si>
  <si>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</si>
  <si>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</si>
  <si>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</si>
  <si>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</si>
  <si>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</si>
  <si>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</si>
  <si>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</si>
  <si>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</si>
  <si>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</si>
  <si>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</si>
  <si>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</si>
  <si>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</si>
  <si>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</si>
  <si>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</si>
  <si>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</si>
  <si>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</si>
  <si>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</si>
  <si>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</si>
  <si>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</si>
  <si>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</si>
  <si>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</si>
  <si>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</si>
  <si>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</si>
  <si>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</si>
  <si>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</si>
  <si>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</si>
  <si>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</si>
  <si>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</si>
  <si>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</si>
  <si>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</si>
  <si>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</si>
  <si>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</si>
  <si>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</si>
  <si>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</si>
  <si>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</si>
  <si>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</si>
  <si>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</si>
  <si>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</si>
  <si>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</si>
  <si>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</si>
  <si>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</si>
  <si>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</si>
  <si>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</si>
  <si>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</si>
  <si>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</si>
  <si>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</si>
  <si>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</si>
  <si>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</si>
  <si>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</si>
  <si>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</si>
  <si>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</si>
  <si>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</si>
  <si>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</si>
  <si>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</si>
  <si>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</si>
  <si>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</si>
  <si>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</si>
  <si>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</si>
  <si>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</si>
  <si>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</si>
  <si>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</si>
  <si>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</si>
  <si>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</si>
  <si>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</si>
  <si>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</si>
  <si>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</si>
  <si>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</si>
  <si>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</si>
  <si>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</si>
  <si>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</si>
  <si>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</si>
  <si>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</si>
  <si>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</si>
  <si>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</si>
  <si>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</si>
  <si>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</si>
  <si>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</si>
  <si>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</si>
  <si>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</si>
  <si>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</si>
  <si>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</si>
  <si>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</si>
  <si>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</si>
  <si>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</si>
  <si>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</si>
  <si>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</si>
  <si>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</si>
  <si>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</si>
  <si>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</si>
  <si>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</si>
  <si>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</si>
  <si>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</si>
  <si>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</si>
  <si>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</si>
  <si>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</si>
  <si>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</si>
  <si>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</si>
  <si>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</si>
  <si>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</si>
  <si>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</si>
  <si>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</si>
  <si>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</si>
  <si>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</si>
  <si>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</si>
  <si>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</si>
  <si>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</si>
  <si>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</si>
  <si>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</si>
  <si>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</si>
  <si>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</si>
  <si>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</si>
  <si>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</si>
  <si>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</si>
  <si>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</si>
  <si>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</si>
  <si>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</si>
  <si>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</si>
  <si>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</si>
  <si>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</si>
  <si>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</si>
  <si>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</si>
  <si>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</si>
  <si>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</si>
  <si>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</si>
  <si>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</si>
  <si>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</si>
  <si>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</si>
  <si>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</si>
  <si>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</si>
  <si>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</si>
  <si>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</si>
  <si>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</si>
  <si>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</si>
  <si>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</si>
  <si>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</si>
  <si>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</si>
  <si>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</si>
  <si>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</si>
  <si>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</si>
  <si>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</si>
  <si>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</si>
  <si>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</si>
  <si>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</si>
  <si>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</si>
  <si>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</si>
  <si>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</si>
  <si>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</si>
  <si>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</si>
  <si>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</si>
  <si>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</si>
  <si>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</si>
  <si>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</si>
  <si>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</si>
  <si>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</si>
  <si>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</si>
  <si>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</si>
  <si>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</si>
  <si>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</si>
  <si>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</si>
  <si>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</si>
  <si>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</si>
  <si>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</si>
  <si>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</si>
  <si>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</si>
  <si>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</si>
  <si>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</si>
  <si>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</si>
  <si>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</si>
  <si>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</si>
  <si>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</si>
  <si>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</si>
  <si>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</si>
  <si>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</si>
  <si>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</si>
  <si>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</si>
  <si>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</si>
  <si>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</si>
  <si>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</si>
  <si>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</si>
  <si>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</si>
  <si>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</si>
  <si>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</si>
  <si>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</si>
  <si>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</si>
  <si>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</si>
  <si>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</si>
  <si>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</si>
  <si>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</si>
  <si>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</si>
  <si>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</si>
  <si>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</si>
  <si>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</si>
  <si>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</si>
  <si>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</si>
  <si>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</si>
  <si>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</si>
  <si>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</si>
  <si>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</si>
  <si>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</si>
  <si>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</si>
  <si>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</si>
  <si>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</si>
  <si>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</si>
  <si>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</si>
  <si>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</si>
  <si>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</si>
  <si>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</si>
  <si>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</si>
  <si>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</si>
  <si>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</si>
  <si>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</si>
  <si>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</si>
  <si>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</si>
  <si>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</si>
  <si>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</si>
  <si>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</si>
  <si>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</si>
  <si>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</si>
  <si>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</si>
  <si>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</si>
  <si>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</si>
  <si>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</si>
  <si>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</si>
  <si>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</si>
  <si>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</si>
  <si>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</si>
  <si>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</si>
  <si>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</si>
  <si>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</si>
  <si>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</si>
  <si>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</si>
  <si>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</si>
  <si>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</si>
  <si>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</si>
  <si>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</si>
  <si>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</si>
  <si>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</si>
  <si>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</si>
  <si>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</si>
  <si>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</si>
  <si>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</si>
  <si>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</si>
  <si>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</si>
  <si>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</si>
  <si>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</si>
  <si>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</si>
  <si>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</si>
  <si>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</si>
  <si>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</si>
  <si>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</si>
  <si>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</si>
  <si>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</si>
  <si>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</si>
  <si>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</si>
  <si>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</si>
  <si>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</si>
  <si>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</si>
  <si>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</si>
  <si>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</si>
  <si>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</si>
  <si>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</si>
  <si>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</si>
  <si>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</si>
  <si>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</si>
  <si>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</si>
  <si>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</si>
  <si>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</si>
  <si>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</si>
  <si>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</si>
  <si>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</si>
  <si>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</si>
  <si>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</si>
  <si>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</si>
  <si>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</si>
  <si>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</si>
  <si>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</si>
  <si>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</si>
  <si>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</si>
  <si>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</si>
  <si>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</si>
  <si>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</si>
  <si>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</si>
  <si>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</si>
  <si>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</si>
  <si>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</si>
  <si>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</si>
  <si>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</si>
  <si>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</si>
  <si>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</si>
  <si>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</si>
  <si>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</si>
  <si>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</si>
  <si>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</si>
  <si>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</si>
  <si>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</si>
  <si>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</si>
  <si>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</si>
  <si>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</si>
  <si>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</si>
  <si>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</si>
  <si>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</si>
  <si>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</si>
  <si>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</si>
  <si>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</si>
  <si>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</si>
  <si>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</si>
  <si>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</si>
  <si>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</si>
  <si>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</si>
  <si>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</si>
  <si>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</si>
  <si>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</si>
  <si>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</si>
  <si>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</si>
  <si>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</si>
  <si>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</si>
  <si>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</si>
  <si>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</si>
  <si>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</si>
  <si>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</si>
  <si>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</si>
  <si>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</si>
  <si>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</si>
  <si>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</si>
  <si>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</si>
  <si>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</si>
  <si>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</si>
  <si>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</si>
  <si>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</si>
  <si>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</si>
  <si>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</si>
  <si>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</si>
  <si>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</si>
  <si>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</si>
  <si>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</si>
  <si>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</si>
  <si>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</si>
  <si>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</si>
  <si>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</si>
  <si>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</si>
  <si>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</si>
  <si>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</si>
  <si>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</si>
  <si>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</si>
  <si>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</si>
  <si>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</si>
  <si>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</si>
  <si>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</si>
  <si>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</si>
  <si>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</si>
  <si>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</si>
  <si>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</si>
  <si>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</si>
  <si>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</si>
  <si>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</si>
  <si>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</si>
  <si>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</si>
  <si>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</si>
  <si>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</si>
  <si>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</si>
  <si>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</si>
  <si>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</si>
  <si>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</si>
  <si>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</si>
  <si>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</si>
  <si>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</si>
  <si>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</si>
  <si>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</si>
  <si>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</si>
  <si>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</si>
  <si>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</si>
  <si>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</si>
  <si>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</si>
  <si>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</si>
  <si>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</si>
  <si>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</si>
  <si>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</si>
  <si>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</si>
  <si>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</si>
  <si>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</si>
  <si>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</si>
  <si>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</si>
  <si>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</si>
  <si>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</si>
  <si>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</si>
  <si>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</si>
  <si>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</si>
  <si>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</si>
  <si>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</si>
  <si>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</si>
  <si>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</si>
  <si>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</si>
  <si>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</si>
  <si>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</si>
  <si>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</si>
  <si>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</si>
  <si>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</si>
  <si>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</si>
  <si>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</si>
  <si>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</si>
  <si>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</si>
  <si>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</si>
  <si>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</si>
  <si>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</si>
  <si>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</si>
  <si>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</si>
  <si>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</si>
  <si>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</si>
  <si>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</si>
  <si>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</si>
  <si>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</si>
  <si>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</si>
  <si>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</si>
  <si>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</si>
  <si>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</si>
  <si>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</si>
  <si>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</si>
  <si>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</si>
  <si>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</si>
  <si>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</si>
  <si>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</si>
  <si>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</si>
  <si>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</si>
  <si>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</si>
  <si>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</si>
  <si>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</si>
  <si>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</si>
  <si>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</si>
  <si>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</si>
  <si>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</si>
  <si>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</si>
  <si>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</si>
  <si>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</si>
  <si>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</si>
  <si>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</si>
  <si>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</si>
  <si>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</si>
  <si>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</si>
  <si>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</si>
  <si>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</si>
  <si>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</si>
  <si>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</si>
  <si>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</si>
  <si>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</si>
  <si>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</si>
  <si>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</si>
  <si>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</si>
  <si>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</si>
  <si>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</si>
  <si>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</si>
  <si>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</si>
  <si>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</si>
  <si>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</si>
  <si>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</si>
  <si>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</si>
  <si>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</si>
  <si>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</si>
  <si>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</si>
  <si>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</si>
  <si>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</si>
  <si>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</si>
  <si>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</si>
  <si>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</si>
  <si>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</si>
  <si>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</si>
  <si>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</si>
  <si>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</si>
  <si>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</si>
  <si>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</si>
  <si>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</si>
  <si>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</si>
  <si>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</si>
  <si>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</si>
  <si>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</si>
  <si>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</si>
  <si>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</si>
  <si>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</si>
  <si>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</si>
  <si>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</si>
  <si>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</si>
  <si>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</si>
  <si>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</si>
  <si>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</si>
  <si>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</si>
  <si>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</si>
  <si>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</si>
  <si>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</si>
  <si>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</si>
  <si>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</si>
  <si>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</si>
  <si>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</si>
  <si>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</si>
  <si>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</si>
  <si>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</si>
  <si>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</si>
  <si>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</si>
  <si>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</si>
  <si>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</si>
  <si>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</si>
  <si>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</si>
  <si>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</si>
  <si>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</si>
  <si>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</si>
  <si>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</si>
  <si>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</si>
  <si>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</si>
  <si>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</si>
  <si>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</si>
  <si>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</si>
  <si>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</si>
  <si>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</si>
  <si>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</si>
  <si>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</si>
  <si>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</si>
  <si>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</si>
  <si>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</si>
  <si>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</si>
  <si>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</si>
  <si>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</si>
  <si>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</si>
  <si>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</si>
  <si>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</si>
  <si>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</si>
  <si>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</si>
  <si>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</si>
  <si>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</si>
  <si>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</si>
  <si>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</si>
  <si>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</si>
  <si>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</si>
  <si>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</si>
  <si>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</si>
  <si>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</si>
  <si>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</si>
  <si>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</si>
  <si>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</si>
  <si>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</si>
  <si>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</si>
  <si>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</si>
  <si>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</si>
  <si>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</si>
  <si>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</si>
  <si>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</si>
  <si>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</si>
  <si>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</si>
  <si>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</si>
  <si>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</si>
  <si>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</si>
  <si>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</si>
  <si>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</si>
  <si>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</si>
  <si>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</si>
  <si>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</si>
  <si>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</si>
  <si>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</si>
  <si>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</si>
  <si>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</si>
  <si>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</si>
  <si>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</si>
  <si>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</si>
  <si>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</si>
  <si>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</si>
  <si>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</si>
  <si>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</si>
  <si>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</si>
  <si>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</si>
  <si>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</si>
  <si>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</si>
  <si>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</si>
  <si>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</si>
  <si>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</si>
  <si>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</si>
  <si>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</si>
  <si>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</si>
  <si>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</si>
  <si>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</si>
  <si>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</si>
  <si>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</si>
  <si>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</si>
  <si>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</si>
  <si>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</si>
  <si>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</si>
  <si>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</si>
  <si>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</si>
  <si>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</si>
  <si>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</si>
  <si>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</si>
  <si>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</si>
  <si>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</si>
  <si>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</si>
  <si>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</si>
  <si>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</si>
  <si>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</si>
  <si>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</si>
  <si>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</si>
  <si>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</si>
  <si>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</si>
  <si>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</si>
  <si>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</si>
  <si>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</si>
  <si>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</si>
  <si>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</si>
  <si>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</si>
  <si>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</si>
  <si>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</si>
  <si>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</si>
  <si>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</si>
  <si>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</si>
  <si>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</si>
  <si>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</si>
  <si>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</si>
  <si>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</si>
  <si>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</si>
  <si>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</si>
  <si>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</si>
  <si>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</si>
  <si>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</si>
  <si>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</si>
  <si>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</si>
  <si>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</si>
  <si>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</si>
  <si>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</si>
  <si>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</si>
  <si>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</si>
  <si>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</si>
  <si>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</si>
  <si>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</si>
  <si>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</si>
  <si>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</si>
  <si>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</si>
  <si>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</si>
  <si>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</si>
  <si>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</si>
  <si>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</si>
  <si>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</si>
  <si>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</si>
  <si>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</si>
  <si>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</si>
  <si>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</si>
  <si>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</si>
  <si>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</si>
  <si>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</si>
  <si>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</si>
  <si>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</si>
  <si>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</si>
  <si>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</si>
  <si>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</si>
  <si>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</si>
  <si>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</si>
  <si>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</si>
  <si>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</si>
  <si>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</si>
  <si>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</si>
  <si>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</si>
  <si>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</si>
  <si>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</si>
  <si>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</si>
  <si>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</si>
  <si>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</si>
  <si>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</si>
  <si>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</si>
  <si>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</si>
  <si>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</si>
  <si>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</si>
  <si>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</si>
  <si>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</si>
  <si>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</si>
  <si>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</si>
  <si>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</si>
  <si>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</si>
  <si>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</si>
  <si>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</si>
  <si>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</si>
  <si>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</si>
  <si>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</si>
  <si>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</si>
  <si>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</si>
  <si>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</si>
  <si>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</si>
  <si>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</si>
  <si>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</si>
  <si>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</si>
  <si>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</si>
  <si>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</si>
  <si>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</si>
  <si>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</si>
  <si>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</si>
  <si>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</si>
  <si>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</si>
  <si>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</si>
  <si>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</si>
  <si>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</si>
  <si>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</si>
  <si>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</si>
  <si>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</si>
  <si>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</si>
  <si>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</si>
  <si>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</si>
  <si>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</si>
  <si>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</si>
  <si>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</si>
  <si>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</si>
  <si>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</si>
  <si>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</si>
  <si>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</si>
  <si>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</si>
  <si>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</si>
  <si>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</si>
  <si>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</si>
  <si>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</si>
  <si>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</si>
  <si>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</si>
  <si>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</si>
  <si>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</si>
  <si>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</si>
  <si>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</si>
  <si>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</si>
  <si>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</si>
  <si>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</si>
  <si>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</si>
  <si>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</si>
  <si>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</si>
  <si>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</si>
  <si>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</si>
  <si>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</si>
  <si>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</si>
  <si>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</si>
  <si>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</si>
  <si>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</si>
  <si>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</si>
  <si>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</si>
  <si>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</si>
  <si>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</si>
  <si>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</si>
  <si>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</si>
  <si>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</si>
  <si>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</si>
  <si>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</si>
  <si>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</si>
  <si>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</si>
  <si>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</si>
  <si>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</si>
  <si>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</si>
  <si>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</si>
  <si>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</si>
  <si>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</si>
  <si>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</si>
  <si>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</si>
  <si>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</si>
  <si>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</si>
  <si>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</si>
  <si>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</si>
  <si>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</si>
  <si>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</si>
  <si>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</si>
  <si>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</si>
  <si>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</si>
  <si>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</si>
  <si>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</si>
  <si>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</si>
  <si>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</si>
  <si>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</si>
  <si>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</si>
  <si>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</si>
  <si>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</si>
  <si>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</si>
  <si>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</si>
  <si>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</si>
  <si>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</si>
  <si>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</si>
  <si>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</si>
  <si>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</si>
  <si>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</si>
  <si>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</si>
  <si>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</si>
  <si>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</si>
  <si>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</si>
  <si>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</si>
  <si>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</si>
  <si>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</si>
  <si>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</si>
  <si>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</si>
  <si>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</si>
  <si>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</si>
  <si>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</si>
  <si>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</si>
  <si>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</si>
  <si>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</si>
  <si>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</si>
  <si>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</si>
  <si>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</si>
  <si>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</si>
  <si>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</si>
  <si>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</si>
  <si>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</si>
  <si>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</si>
  <si>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</si>
  <si>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</si>
  <si>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</si>
  <si>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</si>
  <si>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</si>
  <si>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</si>
  <si>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</si>
  <si>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</si>
  <si>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</si>
  <si>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</si>
  <si>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</si>
  <si>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</si>
  <si>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</si>
  <si>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</si>
  <si>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</si>
  <si>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</si>
  <si>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</si>
  <si>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</si>
  <si>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</si>
  <si>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</si>
  <si>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</si>
  <si>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</si>
  <si>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</si>
  <si>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</si>
  <si>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</si>
  <si>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</si>
  <si>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</si>
  <si>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</si>
  <si>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</si>
  <si>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</si>
  <si>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</si>
  <si>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</si>
  <si>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</si>
  <si>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</si>
  <si>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</si>
  <si>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</si>
  <si>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</si>
  <si>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</si>
  <si>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</si>
  <si>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</si>
  <si>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</si>
  <si>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</si>
  <si>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</si>
  <si>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</si>
  <si>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</si>
  <si>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</si>
  <si>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</si>
  <si>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</si>
  <si>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</si>
  <si>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</si>
  <si>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</si>
  <si>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</si>
  <si>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</si>
  <si>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</si>
  <si>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</si>
  <si>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</si>
  <si>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</si>
  <si>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</si>
  <si>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</si>
  <si>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</si>
  <si>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</si>
  <si>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</si>
  <si>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</si>
  <si>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</si>
  <si>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</si>
  <si>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</si>
  <si>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</si>
  <si>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</si>
  <si>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</si>
  <si>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</si>
  <si>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</si>
  <si>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</si>
  <si>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</si>
  <si>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</si>
  <si>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</si>
  <si>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</si>
  <si>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</si>
  <si>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</si>
  <si>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</si>
  <si>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</si>
  <si>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</si>
  <si>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</si>
  <si>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</si>
  <si>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</si>
  <si>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</si>
  <si>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</si>
  <si>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</si>
  <si>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</si>
  <si>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</si>
  <si>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</si>
  <si>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</si>
  <si>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</si>
  <si>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</si>
  <si>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</si>
  <si>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</si>
  <si>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</si>
  <si>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</si>
  <si>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</si>
  <si>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</si>
  <si>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</si>
  <si>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</si>
  <si>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</si>
  <si>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</si>
  <si>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</si>
  <si>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</si>
  <si>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</si>
  <si>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</si>
  <si>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</si>
  <si>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</si>
  <si>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</si>
  <si>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</si>
  <si>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</si>
  <si>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</si>
  <si>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</si>
  <si>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</si>
  <si>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</si>
  <si>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</si>
  <si>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</si>
  <si>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</si>
  <si>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</si>
  <si>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</si>
  <si>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</si>
  <si>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</si>
  <si>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</si>
  <si>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</si>
  <si>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</si>
  <si>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</si>
  <si>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</si>
  <si>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</si>
  <si>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</si>
  <si>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</si>
  <si>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</si>
  <si>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</si>
  <si>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</si>
  <si>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</si>
  <si>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</si>
  <si>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</si>
  <si>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</si>
  <si>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</si>
  <si>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</si>
  <si>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</si>
  <si>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</si>
  <si>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</si>
  <si>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</si>
  <si>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</si>
  <si>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</si>
  <si>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</si>
  <si>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</si>
  <si>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</si>
  <si>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</si>
  <si>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</si>
  <si>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</si>
  <si>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</si>
  <si>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</si>
  <si>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</si>
  <si>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</si>
  <si>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</si>
  <si>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</si>
  <si>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</si>
  <si>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</si>
  <si>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</si>
  <si>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</si>
  <si>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</si>
  <si>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</si>
  <si>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</si>
  <si>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</si>
  <si>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</si>
  <si>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</si>
  <si>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</si>
  <si>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</si>
  <si>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</si>
  <si>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</si>
  <si>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</si>
  <si>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</si>
  <si>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</si>
  <si>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</si>
  <si>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</si>
  <si>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</si>
  <si>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</si>
  <si>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</si>
  <si>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</si>
  <si>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</si>
  <si>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</si>
  <si>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</si>
  <si>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</si>
  <si>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</si>
  <si>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</si>
  <si>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</si>
  <si>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</si>
  <si>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</si>
  <si>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</si>
  <si>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</si>
  <si>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</si>
  <si>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</si>
  <si>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</si>
  <si>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</si>
  <si>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</si>
  <si>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</si>
  <si>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</si>
  <si>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</si>
  <si>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</si>
  <si>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</si>
  <si>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</si>
  <si>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</si>
  <si>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</si>
  <si>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</si>
  <si>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</si>
  <si>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</si>
  <si>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</si>
  <si>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</si>
  <si>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</si>
  <si>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</si>
  <si>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</si>
  <si>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</si>
  <si>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</si>
  <si>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</si>
  <si>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</si>
  <si>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</si>
  <si>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</si>
  <si>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</si>
  <si>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</si>
  <si>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</si>
  <si>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</si>
  <si>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</si>
  <si>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</si>
  <si>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</si>
  <si>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</si>
  <si>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</si>
  <si>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</si>
  <si>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</si>
  <si>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</si>
  <si>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</si>
  <si>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</si>
  <si>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</si>
  <si>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</si>
  <si>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</si>
  <si>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</si>
  <si>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</si>
  <si>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</si>
  <si>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</si>
  <si>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</si>
  <si>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</si>
  <si>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</si>
  <si>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</si>
  <si>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</si>
  <si>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</si>
  <si>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</si>
  <si>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</si>
  <si>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</si>
  <si>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</si>
  <si>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</si>
  <si>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</si>
  <si>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</si>
  <si>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</si>
  <si>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</si>
  <si>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</si>
  <si>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</si>
  <si>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</si>
  <si>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</si>
  <si>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</si>
  <si>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</si>
  <si>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</si>
  <si>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</si>
  <si>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</si>
  <si>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</si>
  <si>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</si>
  <si>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</si>
  <si>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</si>
  <si>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</si>
  <si>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</si>
  <si>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</si>
  <si>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</si>
  <si>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</si>
  <si>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</si>
  <si>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</si>
  <si>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</si>
  <si>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</si>
  <si>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</si>
  <si>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</si>
  <si>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</si>
  <si>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</si>
  <si>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</si>
  <si>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</si>
  <si>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</si>
  <si>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</si>
  <si>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</si>
  <si>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</si>
  <si>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</si>
  <si>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</si>
  <si>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</si>
  <si>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</si>
  <si>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</si>
  <si>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</si>
  <si>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</si>
  <si>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</si>
  <si>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</si>
  <si>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</si>
  <si>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</si>
  <si>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</si>
  <si>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</si>
  <si>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</si>
  <si>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</si>
  <si>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</si>
  <si>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</si>
  <si>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</si>
  <si>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</si>
  <si>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</si>
  <si>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</si>
  <si>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</si>
  <si>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</si>
  <si>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</si>
  <si>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</si>
  <si>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</si>
  <si>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</si>
  <si>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</si>
  <si>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</si>
  <si>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</si>
  <si>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</si>
  <si>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</si>
  <si>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</si>
  <si>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</si>
  <si>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</si>
  <si>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</si>
  <si>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</si>
  <si>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</si>
  <si>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</si>
  <si>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</si>
  <si>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</si>
  <si>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</si>
  <si>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</si>
  <si>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</si>
  <si>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</si>
  <si>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</si>
  <si>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</si>
  <si>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</si>
  <si>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</si>
  <si>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</si>
  <si>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</si>
  <si>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</si>
  <si>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</si>
  <si>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</si>
  <si>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</si>
  <si>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</si>
  <si>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</si>
  <si>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</si>
  <si>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</si>
  <si>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</si>
  <si>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</si>
  <si>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</si>
  <si>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</si>
  <si>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</si>
  <si>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</si>
  <si>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</si>
  <si>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</si>
  <si>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</si>
  <si>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</si>
  <si>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</si>
  <si>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</si>
  <si>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</si>
  <si>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</si>
  <si>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</si>
  <si>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</si>
  <si>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</si>
  <si>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</si>
  <si>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</si>
  <si>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</si>
  <si>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</si>
  <si>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</si>
  <si>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</si>
  <si>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</si>
  <si>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</si>
  <si>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</si>
  <si>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</si>
  <si>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</si>
  <si>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</si>
  <si>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</si>
  <si>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</si>
  <si>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</si>
  <si>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</si>
  <si>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</si>
  <si>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</si>
  <si>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</si>
  <si>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</si>
  <si>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</si>
  <si>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</si>
  <si>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</si>
  <si>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</si>
  <si>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</si>
  <si>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</si>
  <si>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</si>
  <si>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</si>
  <si>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</si>
  <si>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</si>
  <si>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</si>
  <si>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</si>
  <si>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</si>
  <si>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</si>
  <si>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</si>
  <si>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</si>
  <si>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</si>
  <si>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</si>
  <si>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</si>
  <si>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</si>
  <si>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</si>
  <si>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</si>
  <si>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</si>
  <si>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</si>
  <si>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</si>
  <si>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</si>
  <si>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</si>
  <si>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</si>
  <si>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</si>
  <si>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</si>
  <si>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</si>
  <si>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</si>
  <si>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</si>
  <si>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</si>
  <si>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</si>
  <si>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</si>
  <si>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</si>
  <si>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</si>
  <si>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</si>
  <si>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</si>
  <si>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</si>
  <si>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</si>
  <si>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</si>
  <si>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</si>
  <si>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</si>
  <si>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</si>
  <si>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</si>
  <si>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</si>
  <si>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</si>
  <si>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</si>
  <si>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</si>
  <si>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</si>
  <si>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</si>
  <si>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</si>
  <si>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</si>
  <si>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</si>
  <si>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</si>
  <si>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</si>
  <si>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</si>
  <si>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</si>
  <si>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</si>
  <si>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</si>
  <si>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</si>
  <si>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</si>
  <si>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</si>
  <si>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</si>
  <si>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</si>
  <si>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</si>
  <si>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</si>
  <si>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</si>
  <si>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</si>
  <si>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</si>
  <si>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</si>
  <si>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</si>
  <si>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</si>
  <si>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</si>
  <si>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</si>
  <si>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</si>
  <si>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</si>
  <si>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</si>
  <si>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</si>
  <si>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</si>
  <si>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</si>
  <si>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</si>
  <si>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</si>
  <si>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</si>
  <si>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</si>
  <si>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</si>
  <si>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</si>
  <si>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</si>
  <si>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</si>
  <si>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</si>
  <si>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</si>
  <si>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</si>
  <si>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</si>
  <si>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</si>
  <si>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</si>
  <si>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</si>
  <si>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</si>
  <si>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</si>
  <si>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</si>
  <si>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</si>
  <si>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</si>
  <si>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</si>
  <si>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</si>
  <si>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</si>
  <si>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</si>
  <si>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</si>
  <si>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</si>
  <si>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</si>
  <si>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</si>
  <si>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</si>
  <si>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</si>
  <si>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</si>
  <si>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</si>
  <si>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</si>
  <si>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</si>
  <si>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</si>
  <si>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</si>
  <si>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</si>
  <si>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</si>
  <si>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</si>
  <si>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</si>
  <si>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</si>
  <si>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</si>
  <si>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</si>
  <si>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</si>
  <si>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</si>
  <si>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</si>
  <si>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</si>
  <si>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</si>
  <si>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</si>
  <si>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</si>
  <si>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</si>
  <si>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</si>
  <si>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</si>
  <si>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</si>
  <si>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</si>
  <si>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</si>
  <si>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</si>
  <si>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</si>
  <si>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</si>
  <si>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</si>
  <si>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</si>
  <si>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</si>
  <si>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</si>
  <si>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</si>
  <si>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</si>
  <si>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</si>
  <si>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</si>
  <si>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</si>
  <si>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</si>
  <si>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</si>
  <si>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</si>
  <si>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</si>
  <si>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</si>
  <si>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</si>
  <si>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</si>
  <si>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</si>
  <si>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</si>
  <si>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</si>
  <si>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</si>
  <si>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</si>
  <si>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</si>
  <si>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</si>
  <si>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</si>
  <si>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</si>
  <si>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</si>
  <si>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</si>
  <si>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</si>
  <si>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</si>
  <si>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</si>
  <si>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</si>
  <si>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</si>
  <si>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</si>
  <si>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</si>
  <si>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</si>
  <si>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</si>
  <si>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</si>
  <si>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</si>
  <si>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</si>
  <si>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</si>
  <si>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</si>
  <si>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</si>
  <si>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</si>
  <si>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</si>
  <si>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</si>
  <si>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</si>
  <si>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</si>
  <si>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</si>
  <si>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</si>
  <si>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</si>
  <si>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</si>
  <si>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</si>
  <si>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</si>
  <si>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</si>
  <si>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</si>
  <si>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</si>
  <si>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</si>
  <si>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</si>
  <si>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</si>
  <si>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</si>
  <si>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</si>
  <si>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</si>
  <si>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</si>
  <si>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</si>
  <si>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</si>
  <si>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</si>
  <si>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</si>
  <si>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</si>
  <si>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</si>
  <si>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</si>
  <si>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</si>
  <si>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</si>
  <si>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</si>
  <si>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</si>
  <si>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</si>
  <si>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</si>
  <si>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</si>
  <si>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</si>
  <si>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</si>
  <si>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</si>
  <si>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</si>
  <si>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</si>
  <si>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</si>
  <si>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</si>
  <si>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</si>
  <si>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</si>
  <si>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</si>
  <si>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</si>
  <si>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</si>
  <si>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</si>
  <si>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</si>
  <si>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</si>
  <si>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</si>
  <si>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</si>
  <si>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</si>
  <si>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</si>
  <si>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</si>
  <si>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</si>
  <si>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</si>
  <si>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</si>
  <si>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</si>
  <si>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</si>
  <si>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</si>
  <si>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</si>
  <si>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</si>
  <si>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</si>
  <si>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</si>
  <si>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</si>
  <si>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</si>
  <si>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</si>
  <si>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</si>
  <si>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</si>
  <si>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</si>
  <si>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</si>
  <si>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</si>
  <si>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</si>
  <si>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</si>
  <si>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</si>
  <si>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</si>
  <si>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</si>
  <si>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</si>
  <si>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</si>
  <si>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</si>
  <si>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</si>
  <si>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</si>
  <si>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</si>
  <si>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</si>
  <si>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</si>
  <si>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</si>
  <si>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</si>
  <si>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</si>
  <si>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</si>
  <si>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</si>
  <si>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</si>
  <si>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</si>
  <si>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</si>
  <si>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</si>
  <si>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</si>
  <si>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</si>
  <si>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</si>
  <si>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</si>
  <si>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</si>
  <si>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</si>
  <si>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</si>
  <si>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</si>
  <si>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</si>
  <si>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</si>
  <si>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</si>
  <si>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</si>
  <si>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</si>
  <si>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</si>
  <si>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</si>
  <si>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</si>
  <si>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</si>
  <si>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</si>
  <si>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</si>
  <si>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</si>
  <si>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</si>
  <si>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</si>
  <si>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</si>
  <si>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</si>
  <si>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</si>
  <si>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</si>
  <si>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</si>
  <si>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</si>
  <si>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</si>
  <si>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</si>
  <si>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</si>
  <si>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</si>
  <si>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</si>
  <si>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</si>
  <si>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</si>
  <si>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</si>
  <si>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</si>
  <si>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</si>
  <si>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</si>
  <si>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</si>
  <si>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</si>
  <si>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</si>
  <si>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</si>
  <si>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</si>
  <si>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</si>
  <si>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</si>
  <si>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</si>
  <si>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</si>
  <si>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</si>
  <si>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</si>
  <si>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</si>
  <si>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</si>
  <si>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</si>
  <si>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</si>
  <si>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</si>
  <si>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</si>
  <si>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</si>
  <si>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</si>
  <si>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</si>
  <si>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</si>
  <si>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</si>
  <si>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</si>
  <si>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</si>
  <si>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</si>
  <si>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</si>
  <si>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</si>
  <si>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</si>
  <si>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</si>
  <si>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</si>
  <si>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</si>
  <si>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</si>
  <si>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</si>
  <si>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</si>
  <si>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</si>
  <si>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</si>
  <si>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</si>
  <si>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</si>
  <si>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</si>
  <si>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</si>
  <si>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</si>
  <si>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</si>
  <si>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</si>
  <si>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</si>
  <si>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</si>
  <si>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</si>
  <si>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</si>
  <si>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</si>
  <si>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</si>
  <si>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</si>
  <si>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</si>
  <si>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</si>
  <si>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</si>
  <si>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</si>
  <si>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</si>
  <si>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</si>
  <si>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</si>
  <si>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</si>
  <si>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</si>
  <si>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</si>
  <si>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</si>
  <si>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</si>
  <si>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</si>
  <si>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</si>
  <si>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</si>
  <si>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</si>
  <si>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</si>
  <si>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</si>
  <si>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</si>
  <si>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</si>
  <si>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</si>
  <si>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</si>
  <si>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</si>
  <si>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</si>
  <si>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</si>
  <si>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</si>
  <si>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</si>
  <si>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</si>
  <si>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</si>
  <si>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</si>
  <si>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</si>
  <si>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</si>
  <si>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</si>
  <si>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</si>
  <si>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</si>
  <si>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</si>
  <si>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</si>
  <si>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</si>
  <si>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</si>
  <si>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</si>
  <si>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</si>
  <si>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</si>
  <si>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</si>
  <si>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</si>
  <si>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</si>
  <si>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</si>
  <si>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</si>
  <si>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</si>
  <si>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</si>
  <si>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</si>
  <si>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</si>
  <si>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</si>
  <si>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</si>
  <si>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</si>
  <si>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</si>
  <si>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</si>
  <si>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</si>
  <si>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</si>
  <si>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</si>
  <si>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</si>
  <si>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</si>
  <si>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</si>
  <si>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</si>
  <si>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</si>
  <si>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</si>
  <si>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</si>
  <si>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</si>
  <si>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</si>
  <si>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</si>
  <si>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</si>
  <si>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</si>
  <si>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</si>
  <si>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</si>
  <si>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</si>
  <si>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</si>
  <si>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</si>
  <si>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</si>
  <si>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</si>
  <si>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</si>
  <si>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</si>
  <si>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</si>
  <si>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</si>
  <si>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</si>
  <si>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</si>
  <si>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</si>
  <si>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</si>
  <si>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</si>
  <si>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</si>
  <si>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</si>
  <si>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</si>
  <si>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</si>
  <si>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</si>
  <si>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</si>
  <si>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</si>
  <si>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</si>
  <si>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</si>
  <si>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</si>
  <si>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</si>
  <si>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</si>
  <si>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</si>
  <si>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</si>
  <si>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</si>
  <si>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</si>
  <si>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</si>
  <si>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</si>
  <si>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</si>
  <si>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</si>
  <si>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</si>
  <si>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</si>
  <si>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</si>
  <si>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</si>
  <si>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</si>
  <si>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</si>
  <si>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</si>
  <si>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</si>
  <si>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</si>
  <si>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</si>
  <si>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</si>
  <si>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</si>
  <si>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</si>
  <si>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</si>
  <si>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</si>
  <si>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</si>
  <si>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</si>
  <si>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</si>
  <si>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</si>
  <si>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</si>
  <si>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</si>
  <si>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</si>
  <si>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</si>
  <si>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</si>
  <si>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</si>
  <si>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</si>
  <si>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</si>
  <si>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</si>
  <si>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</si>
  <si>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</si>
  <si>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</si>
  <si>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</si>
  <si>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</si>
  <si>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</si>
  <si>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</si>
  <si>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</si>
  <si>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</si>
  <si>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</si>
  <si>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</si>
  <si>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</si>
  <si>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</si>
  <si>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</si>
  <si>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</si>
  <si>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</si>
  <si>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</si>
  <si>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</si>
  <si>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</si>
  <si>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</si>
  <si>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</si>
  <si>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</si>
  <si>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</si>
  <si>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</si>
  <si>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</si>
  <si>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</si>
  <si>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</si>
  <si>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</si>
  <si>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</si>
  <si>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</si>
  <si>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</si>
  <si>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</si>
  <si>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</si>
  <si>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</si>
  <si>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</si>
  <si>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</si>
  <si>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</si>
  <si>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</si>
  <si>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</si>
  <si>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</si>
  <si>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</si>
  <si>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</si>
  <si>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</si>
  <si>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</si>
  <si>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</si>
  <si>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</si>
  <si>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</si>
  <si>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</si>
  <si>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</si>
  <si>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</si>
  <si>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</si>
  <si>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</si>
  <si>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</si>
  <si>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</si>
  <si>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</si>
  <si>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</si>
  <si>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</si>
  <si>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</si>
  <si>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</si>
  <si>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</si>
  <si>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</si>
  <si>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</si>
  <si>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</si>
  <si>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</si>
  <si>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</si>
  <si>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</si>
  <si>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</si>
  <si>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</si>
  <si>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</si>
  <si>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</si>
  <si>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</si>
  <si>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</si>
  <si>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</si>
  <si>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</si>
  <si>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</si>
  <si>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</si>
  <si>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</si>
  <si>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</si>
  <si>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</si>
  <si>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</si>
  <si>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</si>
  <si>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</si>
  <si>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</si>
  <si>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</si>
  <si>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</si>
  <si>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</si>
  <si>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</si>
  <si>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</si>
  <si>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</si>
  <si>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</si>
  <si>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</si>
  <si>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</si>
  <si>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</si>
  <si>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</si>
  <si>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</si>
  <si>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</si>
  <si>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</si>
  <si>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</si>
  <si>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</si>
  <si>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</si>
  <si>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</si>
  <si>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</si>
  <si>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</si>
  <si>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</si>
  <si>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</si>
  <si>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</si>
  <si>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</si>
  <si>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</si>
  <si>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</si>
  <si>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</si>
  <si>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</si>
  <si>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</si>
  <si>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</si>
  <si>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</si>
  <si>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</si>
  <si>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</si>
  <si>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</si>
  <si>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</si>
  <si>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</si>
  <si>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</si>
  <si>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</si>
  <si>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</si>
  <si>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</si>
  <si>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</si>
  <si>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</si>
  <si>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</si>
  <si>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</si>
  <si>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</si>
  <si>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</si>
  <si>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</si>
  <si>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</si>
  <si>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</si>
  <si>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</si>
  <si>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</si>
  <si>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</si>
  <si>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</si>
  <si>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</si>
  <si>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</si>
  <si>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</si>
  <si>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</si>
  <si>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</si>
  <si>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</si>
  <si>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</si>
  <si>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</si>
  <si>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</si>
  <si>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</si>
  <si>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</si>
  <si>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</si>
  <si>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</si>
  <si>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</si>
  <si>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</si>
  <si>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</si>
  <si>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</si>
  <si>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</si>
  <si>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</si>
  <si>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</si>
  <si>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</si>
  <si>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</si>
  <si>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</si>
  <si>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</si>
  <si>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</si>
  <si>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</si>
  <si>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</si>
  <si>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</si>
  <si>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</si>
  <si>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</si>
  <si>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</si>
  <si>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</si>
  <si>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</si>
  <si>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</si>
  <si>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</si>
  <si>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</si>
  <si>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</si>
  <si>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</si>
  <si>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</si>
  <si>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</si>
  <si>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</si>
  <si>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</si>
  <si>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</si>
  <si>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</si>
  <si>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</si>
  <si>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</si>
  <si>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</si>
  <si>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</si>
  <si>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</si>
  <si>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</si>
  <si>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</si>
  <si>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</si>
  <si>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</si>
  <si>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</si>
  <si>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</si>
  <si>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</si>
  <si>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</si>
  <si>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</si>
  <si>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</si>
  <si>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</si>
  <si>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</si>
  <si>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</si>
  <si>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</si>
  <si>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</si>
  <si>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</si>
  <si>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</si>
  <si>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</si>
  <si>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</si>
  <si>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</si>
  <si>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</si>
  <si>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</si>
  <si>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</si>
  <si>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</si>
  <si>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</si>
  <si>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</si>
  <si>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</si>
  <si>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</si>
  <si>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</si>
  <si>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</si>
  <si>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</si>
  <si>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</si>
  <si>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</si>
  <si>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</si>
  <si>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</si>
  <si>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</si>
  <si>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</si>
  <si>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</si>
  <si>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</si>
  <si>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</si>
  <si>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</si>
  <si>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</si>
  <si>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</si>
  <si>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</si>
  <si>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</si>
  <si>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</si>
  <si>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</si>
  <si>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</si>
  <si>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</si>
  <si>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</si>
  <si>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</si>
  <si>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</si>
  <si>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</si>
  <si>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</si>
  <si>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</si>
  <si>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</si>
  <si>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</si>
  <si>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</si>
  <si>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</si>
  <si>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</si>
  <si>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</si>
  <si>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</si>
  <si>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</si>
  <si>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</si>
  <si>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</si>
  <si>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</si>
  <si>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</si>
  <si>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</si>
  <si>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</si>
  <si>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</si>
  <si>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</si>
  <si>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</si>
  <si>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</si>
  <si>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</si>
  <si>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</si>
  <si>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</si>
  <si>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</si>
  <si>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</si>
  <si>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</si>
  <si>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</si>
  <si>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</si>
  <si>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</si>
  <si>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</si>
  <si>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</si>
  <si>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</si>
  <si>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</si>
  <si>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</si>
  <si>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</si>
  <si>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</si>
  <si>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</si>
  <si>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</si>
  <si>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</si>
  <si>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</si>
  <si>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</si>
  <si>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</si>
  <si>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</si>
  <si>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</si>
  <si>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</si>
  <si>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</si>
  <si>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</si>
  <si>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</si>
  <si>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</si>
  <si>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</si>
  <si>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</si>
  <si>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</si>
  <si>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</si>
  <si>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</si>
  <si>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</si>
  <si>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</si>
  <si>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</si>
  <si>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</si>
  <si>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</si>
  <si>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</si>
  <si>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</si>
  <si>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</si>
  <si>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</si>
  <si>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</si>
  <si>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</si>
  <si>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</si>
  <si>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</si>
  <si>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</si>
  <si>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</si>
  <si>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</si>
  <si>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</si>
  <si>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</si>
  <si>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</si>
  <si>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</si>
  <si>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</si>
  <si>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</si>
  <si>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</si>
  <si>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</si>
  <si>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</si>
  <si>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</si>
  <si>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</si>
  <si>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</si>
  <si>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</si>
  <si>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</si>
  <si>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</si>
  <si>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</si>
  <si>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</si>
  <si>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</si>
  <si>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</si>
  <si>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</si>
  <si>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</si>
  <si>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</si>
  <si>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</si>
  <si>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</si>
  <si>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</si>
  <si>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</si>
  <si>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</si>
  <si>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</si>
  <si>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</si>
  <si>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</si>
  <si>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</si>
  <si>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</si>
  <si>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</si>
  <si>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</si>
  <si>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</si>
  <si>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</si>
  <si>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</si>
  <si>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</si>
  <si>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</si>
  <si>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</si>
  <si>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</si>
  <si>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</si>
  <si>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</si>
  <si>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</si>
  <si>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</si>
  <si>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</si>
  <si>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</si>
  <si>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</si>
  <si>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</si>
  <si>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</si>
  <si>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</si>
  <si>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</si>
  <si>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</si>
  <si>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</si>
  <si>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</si>
  <si>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</si>
  <si>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</si>
  <si>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</si>
  <si>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</si>
  <si>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</si>
  <si>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</si>
  <si>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</si>
  <si>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</si>
  <si>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</si>
  <si>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</si>
  <si>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</si>
  <si>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</si>
  <si>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</si>
  <si>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</si>
  <si>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</si>
  <si>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</si>
  <si>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</si>
  <si>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</si>
  <si>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</si>
  <si>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</si>
  <si>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</si>
  <si>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</si>
  <si>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</si>
  <si>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</si>
  <si>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</si>
  <si>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</si>
  <si>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</si>
  <si>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</si>
  <si>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</si>
  <si>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</si>
  <si>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</si>
  <si>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</si>
  <si>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</si>
  <si>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</si>
  <si>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</si>
  <si>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</si>
  <si>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</si>
  <si>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</si>
  <si>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</si>
  <si>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</si>
  <si>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</si>
  <si>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</si>
  <si>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</si>
  <si>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</si>
  <si>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</si>
  <si>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</si>
  <si>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</si>
  <si>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</si>
  <si>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</si>
  <si>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</si>
  <si>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</si>
  <si>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</si>
  <si>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</si>
  <si>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</si>
  <si>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</si>
  <si>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</si>
  <si>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</si>
  <si>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</si>
  <si>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</si>
  <si>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</si>
  <si>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</si>
  <si>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</si>
  <si>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</si>
  <si>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</si>
  <si>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</si>
  <si>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</si>
  <si>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</si>
  <si>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</si>
  <si>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</si>
  <si>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</si>
  <si>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</si>
  <si>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</si>
  <si>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</si>
  <si>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</si>
  <si>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</si>
  <si>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</si>
  <si>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</si>
  <si>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</si>
  <si>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</si>
  <si>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</si>
  <si>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</si>
  <si>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</si>
  <si>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</si>
  <si>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</si>
  <si>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</si>
  <si>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</si>
  <si>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</si>
  <si>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</si>
  <si>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</si>
  <si>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</si>
  <si>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</si>
  <si>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</si>
  <si>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</si>
  <si>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</si>
  <si>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</si>
  <si>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</si>
  <si>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</si>
  <si>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</si>
  <si>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</si>
  <si>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</si>
  <si>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</si>
  <si>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</si>
  <si>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</si>
  <si>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</si>
  <si>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</si>
  <si>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</si>
  <si>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</si>
  <si>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</si>
  <si>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</si>
  <si>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</si>
  <si>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</si>
  <si>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</si>
  <si>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</si>
  <si>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</si>
  <si>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</si>
  <si>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</si>
  <si>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</si>
  <si>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</si>
  <si>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</si>
  <si>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</si>
  <si>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</si>
  <si>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</si>
  <si>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</si>
  <si>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</si>
  <si>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</si>
  <si>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</si>
  <si>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</si>
  <si>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</si>
  <si>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</si>
  <si>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</si>
  <si>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</si>
  <si>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</si>
  <si>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</si>
  <si>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</si>
  <si>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</si>
  <si>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</si>
  <si>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</si>
  <si>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</si>
  <si>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</si>
  <si>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</si>
  <si>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</si>
  <si>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</si>
  <si>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</si>
  <si>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</si>
  <si>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</si>
  <si>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</si>
  <si>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</si>
  <si>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</si>
  <si>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</si>
  <si>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</si>
  <si>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</si>
  <si>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</si>
  <si>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</si>
  <si>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</si>
  <si>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</si>
  <si>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</si>
  <si>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</si>
  <si>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</si>
  <si>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</si>
  <si>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</si>
  <si>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</si>
  <si>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</si>
  <si>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</si>
  <si>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</si>
  <si>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</si>
  <si>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</si>
  <si>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</si>
  <si>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</si>
  <si>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</si>
  <si>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</si>
  <si>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</si>
  <si>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</si>
  <si>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</si>
  <si>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</si>
  <si>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</si>
  <si>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</si>
  <si>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</si>
  <si>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</si>
  <si>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</si>
  <si>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</si>
  <si>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</si>
  <si>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</si>
  <si>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</si>
  <si>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</si>
  <si>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</si>
  <si>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</si>
  <si>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</si>
  <si>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</si>
  <si>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</si>
  <si>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</si>
  <si>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</si>
  <si>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</si>
  <si>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</si>
  <si>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</si>
  <si>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</si>
  <si>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</si>
  <si>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</si>
  <si>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</si>
  <si>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</si>
  <si>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</si>
  <si>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</si>
  <si>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</si>
  <si>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</si>
  <si>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</si>
  <si>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</si>
  <si>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</si>
  <si>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</si>
  <si>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</si>
  <si>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</si>
  <si>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</si>
  <si>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</si>
  <si>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</si>
  <si>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</si>
  <si>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</si>
  <si>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</si>
  <si>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</si>
  <si>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</si>
  <si>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</si>
  <si>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</si>
  <si>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</si>
  <si>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</si>
  <si>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</si>
  <si>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</si>
  <si>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</si>
  <si>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</si>
  <si>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</si>
  <si>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</si>
  <si>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</si>
  <si>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</si>
  <si>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</si>
  <si>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</si>
  <si>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</si>
  <si>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</si>
  <si>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</si>
  <si>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</si>
  <si>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</si>
  <si>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</si>
  <si>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</si>
  <si>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</si>
  <si>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</si>
  <si>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</si>
  <si>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</si>
  <si>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</si>
  <si>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</si>
  <si>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</si>
  <si>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</si>
  <si>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</si>
  <si>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</si>
  <si>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</si>
  <si>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</si>
  <si>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</si>
  <si>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</si>
  <si>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</si>
  <si>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</si>
  <si>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</si>
  <si>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</si>
  <si>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</si>
  <si>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</si>
  <si>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</si>
  <si>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</si>
  <si>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</si>
  <si>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</si>
  <si>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</si>
  <si>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</si>
  <si>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</si>
  <si>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</si>
  <si>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</si>
  <si>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</si>
  <si>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</si>
  <si>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</si>
  <si>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</si>
  <si>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</si>
  <si>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</si>
  <si>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</si>
  <si>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</si>
  <si>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</si>
  <si>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</si>
  <si>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</si>
  <si>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</si>
  <si>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</si>
  <si>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</si>
  <si>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</si>
  <si>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</si>
  <si>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</si>
  <si>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</si>
  <si>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</si>
  <si>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</si>
  <si>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</si>
  <si>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</si>
  <si>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</si>
  <si>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</si>
  <si>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</si>
  <si>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</si>
  <si>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</si>
  <si>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</si>
  <si>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</si>
  <si>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</si>
  <si>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</si>
  <si>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</si>
  <si>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</si>
  <si>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</si>
  <si>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</si>
  <si>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</si>
  <si>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</si>
  <si>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</si>
  <si>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</si>
  <si>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</si>
  <si>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</si>
  <si>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</si>
  <si>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</si>
  <si>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</si>
  <si>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</si>
  <si>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</si>
  <si>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</si>
  <si>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</si>
  <si>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</si>
  <si>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</si>
  <si>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</si>
  <si>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</si>
  <si>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</si>
  <si>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</si>
  <si>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</si>
  <si>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</si>
  <si>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</si>
  <si>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</si>
  <si>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</si>
  <si>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</si>
  <si>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</si>
  <si>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</si>
  <si>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</si>
  <si>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</si>
  <si>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</si>
  <si>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</si>
  <si>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</si>
  <si>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</si>
  <si>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</si>
  <si>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</si>
  <si>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</si>
  <si>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</si>
  <si>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</si>
  <si>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</si>
  <si>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</si>
  <si>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</si>
  <si>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</si>
  <si>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</si>
  <si>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</si>
  <si>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</si>
  <si>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</si>
  <si>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</si>
  <si>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</si>
  <si>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</si>
  <si>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</si>
  <si>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</si>
  <si>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</si>
  <si>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</si>
  <si>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</si>
  <si>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</si>
  <si>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</si>
  <si>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</si>
  <si>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</si>
  <si>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</si>
  <si>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</si>
  <si>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</si>
  <si>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</si>
  <si>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</si>
  <si>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</si>
  <si>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</si>
  <si>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</si>
  <si>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</si>
  <si>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</si>
  <si>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</si>
  <si>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</si>
  <si>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</si>
  <si>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</si>
  <si>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</si>
  <si>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</si>
  <si>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</si>
  <si>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</si>
  <si>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</si>
  <si>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</si>
  <si>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</si>
  <si>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</si>
  <si>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</si>
  <si>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</si>
  <si>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</si>
  <si>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</si>
  <si>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</si>
  <si>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</si>
  <si>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</si>
  <si>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</si>
  <si>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</si>
  <si>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</si>
  <si>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</si>
  <si>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</si>
  <si>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</si>
  <si>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</si>
  <si>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</si>
  <si>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</si>
  <si>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</si>
  <si>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</si>
  <si>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</si>
  <si>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</si>
  <si>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</si>
  <si>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</si>
  <si>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</si>
  <si>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</si>
  <si>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</si>
  <si>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</si>
  <si>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</si>
  <si>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</si>
  <si>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</si>
  <si>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</si>
  <si>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</si>
  <si>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</si>
  <si>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</si>
  <si>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</si>
  <si>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</si>
  <si>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</si>
  <si>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</si>
  <si>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</si>
  <si>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</si>
  <si>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</si>
  <si>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</si>
  <si>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</si>
  <si>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</si>
  <si>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</si>
  <si>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</si>
  <si>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</si>
  <si>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</si>
  <si>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</si>
  <si>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</si>
  <si>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</si>
  <si>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</si>
  <si>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</si>
  <si>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</si>
  <si>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</si>
  <si>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</si>
  <si>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</si>
  <si>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</si>
  <si>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</si>
  <si>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</si>
  <si>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</si>
  <si>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</si>
  <si>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</si>
  <si>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</si>
  <si>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</si>
  <si>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</si>
  <si>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</si>
  <si>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</si>
  <si>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</si>
  <si>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</si>
  <si>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</si>
  <si>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</si>
  <si>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</si>
  <si>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</si>
  <si>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</si>
  <si>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</si>
  <si>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</si>
  <si>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</si>
  <si>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</si>
  <si>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</si>
  <si>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</si>
  <si>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</si>
  <si>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</si>
  <si>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</si>
  <si>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</si>
  <si>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</si>
  <si>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</si>
  <si>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</si>
  <si>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</si>
  <si>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</si>
  <si>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</si>
  <si>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</si>
  <si>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</si>
  <si>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</si>
  <si>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</si>
  <si>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</si>
  <si>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</si>
  <si>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</si>
  <si>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</si>
  <si>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</si>
  <si>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</si>
  <si>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</si>
  <si>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</si>
  <si>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</si>
  <si>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</si>
  <si>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</si>
  <si>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</si>
  <si>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</si>
  <si>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</si>
  <si>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</si>
  <si>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</si>
  <si>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</si>
  <si>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</si>
  <si>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</si>
  <si>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</si>
  <si>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</si>
  <si>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</si>
  <si>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</si>
  <si>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</si>
  <si>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</si>
  <si>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</si>
  <si>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</si>
  <si>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</si>
  <si>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</si>
  <si>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</si>
  <si>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</si>
  <si>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</si>
  <si>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</si>
  <si>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</si>
  <si>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</si>
  <si>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</si>
  <si>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</si>
  <si>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</si>
  <si>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</si>
  <si>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</si>
  <si>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</si>
  <si>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</si>
  <si>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</si>
  <si>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</si>
  <si>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</si>
  <si>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</si>
  <si>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</si>
  <si>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</si>
  <si>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</si>
  <si>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</si>
  <si>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</si>
  <si>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</si>
  <si>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</si>
  <si>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</si>
  <si>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</si>
  <si>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</si>
  <si>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</si>
  <si>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</si>
  <si>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</si>
  <si>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</si>
  <si>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</si>
  <si>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</si>
  <si>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</si>
  <si>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</si>
  <si>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</si>
  <si>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</si>
  <si>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</si>
  <si>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</si>
  <si>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</si>
  <si>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</si>
  <si>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</si>
  <si>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</si>
  <si>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</si>
  <si>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</si>
  <si>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</si>
  <si>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</si>
  <si>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</si>
  <si>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</si>
  <si>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</si>
  <si>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</si>
  <si>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</si>
  <si>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</si>
  <si>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</si>
  <si>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</si>
  <si>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</si>
  <si>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</si>
  <si>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</si>
  <si>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</si>
  <si>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</si>
  <si>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</si>
  <si>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</si>
  <si>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</si>
  <si>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</si>
  <si>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</si>
  <si>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</si>
  <si>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</si>
  <si>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</si>
  <si>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</si>
  <si>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</si>
  <si>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</si>
  <si>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</si>
  <si>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</si>
  <si>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</si>
  <si>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</si>
  <si>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</si>
  <si>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</si>
  <si>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</si>
  <si>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</si>
  <si>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</si>
  <si>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</si>
  <si>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</si>
  <si>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</si>
  <si>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</si>
  <si>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</si>
  <si>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</si>
  <si>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</si>
  <si>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</si>
  <si>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</si>
  <si>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</si>
  <si>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</si>
  <si>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</si>
  <si>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</si>
  <si>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</si>
  <si>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</si>
  <si>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</si>
  <si>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</si>
  <si>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</si>
  <si>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</si>
  <si>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</si>
  <si>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</si>
  <si>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</si>
  <si>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</si>
  <si>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</si>
  <si>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</si>
  <si>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</si>
  <si>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</si>
  <si>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</si>
  <si>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</si>
  <si>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</si>
  <si>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</si>
  <si>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</si>
  <si>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</si>
  <si>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</si>
  <si>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</si>
  <si>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</si>
  <si>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</si>
  <si>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</si>
  <si>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</si>
  <si>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</si>
  <si>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</si>
  <si>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</si>
  <si>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</si>
  <si>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</si>
  <si>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</si>
  <si>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</si>
  <si>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</si>
  <si>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</si>
  <si>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</si>
  <si>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</si>
  <si>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</si>
  <si>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</si>
  <si>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</si>
  <si>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</si>
  <si>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</si>
  <si>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</si>
  <si>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</si>
  <si>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</si>
  <si>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</si>
  <si>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</si>
  <si>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</si>
  <si>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</si>
  <si>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</si>
  <si>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</si>
  <si>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</si>
  <si>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</si>
  <si>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</si>
  <si>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</si>
  <si>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</si>
  <si>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</si>
  <si>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</si>
  <si>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</si>
  <si>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</si>
  <si>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</si>
  <si>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</si>
  <si>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</si>
  <si>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</si>
  <si>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</si>
  <si>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</si>
  <si>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</si>
  <si>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</si>
  <si>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</si>
  <si>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</si>
  <si>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</si>
  <si>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</si>
  <si>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</si>
  <si>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</si>
  <si>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</si>
  <si>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</si>
  <si>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</si>
  <si>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</si>
  <si>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</si>
  <si>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</si>
  <si>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</si>
  <si>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</si>
  <si>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</si>
  <si>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</si>
  <si>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</si>
  <si>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</si>
  <si>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</si>
  <si>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</si>
  <si>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</si>
  <si>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</si>
  <si>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</si>
  <si>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</si>
  <si>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</si>
  <si>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</si>
  <si>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</si>
  <si>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</si>
  <si>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</si>
  <si>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</si>
  <si>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</si>
  <si>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</si>
  <si>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</si>
  <si>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</si>
  <si>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</si>
  <si>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</si>
  <si>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</si>
  <si>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</si>
  <si>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</si>
  <si>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</si>
  <si>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</si>
  <si>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</si>
  <si>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</si>
  <si>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</si>
  <si>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</si>
  <si>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</si>
  <si>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</si>
  <si>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</si>
  <si>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</si>
  <si>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</si>
  <si>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</si>
  <si>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</si>
  <si>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</si>
  <si>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</si>
  <si>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</si>
  <si>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</si>
  <si>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</si>
  <si>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</si>
  <si>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</si>
  <si>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</si>
  <si>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</si>
  <si>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</si>
  <si>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</si>
  <si>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</si>
  <si>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</si>
  <si>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</si>
  <si>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</si>
  <si>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</si>
  <si>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</si>
  <si>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</si>
  <si>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</si>
  <si>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</si>
  <si>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</si>
  <si>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</si>
  <si>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</si>
  <si>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</si>
  <si>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</si>
  <si>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</si>
  <si>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</si>
  <si>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</si>
  <si>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</si>
  <si>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</si>
  <si>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</si>
  <si>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</si>
  <si>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</si>
  <si>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</si>
  <si>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</si>
  <si>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</si>
  <si>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</si>
  <si>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</si>
  <si>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</si>
  <si>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</si>
  <si>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</si>
  <si>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</si>
  <si>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</si>
  <si>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</si>
  <si>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</si>
  <si>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</si>
  <si>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</si>
  <si>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</si>
  <si>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</si>
  <si>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</si>
  <si>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</si>
  <si>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</si>
  <si>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</si>
  <si>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</si>
  <si>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</si>
  <si>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</si>
  <si>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</si>
  <si>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</si>
  <si>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</si>
  <si>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</si>
  <si>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</si>
  <si>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</si>
  <si>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</si>
  <si>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</si>
  <si>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</si>
  <si>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</si>
  <si>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</si>
  <si>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</si>
  <si>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</si>
  <si>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</si>
  <si>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</si>
  <si>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</si>
  <si>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</si>
  <si>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</si>
  <si>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</si>
  <si>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</si>
  <si>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</si>
  <si>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</si>
  <si>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</si>
  <si>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</si>
  <si>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</si>
  <si>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</si>
  <si>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</si>
  <si>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</si>
  <si>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</si>
  <si>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</si>
  <si>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</si>
  <si>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</si>
  <si>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</si>
  <si>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</si>
  <si>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</si>
  <si>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</si>
  <si>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</si>
  <si>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</si>
  <si>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</si>
  <si>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</si>
  <si>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</si>
  <si>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</si>
  <si>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</si>
  <si>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</si>
  <si>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</si>
  <si>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</si>
  <si>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</si>
  <si>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</si>
  <si>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</si>
  <si>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</si>
  <si>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</si>
  <si>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</si>
  <si>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</si>
  <si>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</si>
  <si>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</si>
  <si>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</si>
  <si>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</si>
  <si>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</si>
  <si>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</si>
  <si>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</si>
  <si>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</si>
  <si>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</si>
  <si>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</si>
  <si>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</si>
  <si>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</si>
  <si>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</si>
  <si>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</si>
  <si>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</si>
  <si>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</si>
  <si>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</si>
  <si>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</si>
  <si>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</si>
  <si>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</si>
  <si>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</si>
  <si>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</si>
  <si>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</si>
  <si>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</si>
  <si>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</si>
  <si>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</si>
  <si>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</si>
  <si>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</si>
  <si>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</si>
  <si>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</si>
  <si>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</si>
  <si>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</si>
  <si>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</si>
  <si>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</si>
  <si>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</si>
  <si>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</si>
  <si>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</si>
  <si>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</si>
  <si>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</si>
  <si>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</si>
  <si>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</si>
  <si>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</si>
  <si>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</si>
  <si>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</si>
  <si>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</si>
  <si>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</si>
  <si>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</si>
  <si>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</si>
  <si>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</si>
  <si>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</si>
  <si>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</si>
  <si>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</si>
  <si>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</si>
  <si>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</si>
  <si>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</si>
  <si>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</si>
  <si>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</si>
  <si>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</si>
  <si>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</si>
  <si>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</si>
  <si>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</si>
  <si>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</si>
  <si>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</si>
  <si>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</si>
  <si>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</si>
  <si>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</si>
  <si>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</si>
  <si>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</si>
  <si>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</si>
  <si>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</si>
  <si>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</si>
  <si>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</si>
  <si>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</si>
  <si>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</si>
  <si>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</si>
  <si>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</si>
  <si>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</si>
  <si>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</si>
  <si>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</si>
  <si>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</si>
  <si>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</si>
  <si>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</si>
  <si>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</si>
  <si>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</si>
  <si>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</si>
  <si>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</si>
  <si>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</si>
  <si>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</si>
  <si>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</si>
  <si>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</si>
  <si>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</si>
  <si>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</si>
  <si>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</si>
  <si>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</si>
  <si>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</si>
  <si>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</si>
  <si>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</si>
  <si>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</si>
  <si>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</si>
  <si>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</si>
  <si>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</si>
  <si>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</si>
  <si>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</si>
  <si>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</si>
  <si>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</si>
  <si>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</si>
  <si>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</si>
  <si>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</si>
  <si>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</si>
  <si>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</si>
  <si>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</si>
  <si>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</si>
  <si>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</si>
  <si>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</si>
  <si>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</si>
  <si>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</si>
  <si>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</si>
  <si>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</si>
  <si>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</si>
  <si>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</si>
  <si>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</si>
  <si>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</si>
  <si>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</si>
  <si>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</si>
  <si>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</si>
  <si>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</si>
  <si>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</si>
  <si>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</si>
  <si>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</si>
  <si>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</si>
  <si>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</si>
  <si>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</si>
  <si>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</si>
  <si>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</si>
  <si>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</si>
  <si>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</si>
  <si>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</si>
  <si>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</si>
  <si>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</si>
  <si>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</si>
  <si>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</si>
  <si>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</si>
  <si>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</si>
  <si>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</si>
  <si>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</si>
  <si>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</si>
  <si>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</si>
  <si>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</si>
  <si>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</si>
  <si>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</si>
  <si>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</si>
  <si>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</si>
  <si>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</si>
  <si>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</si>
  <si>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</si>
  <si>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</si>
  <si>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</si>
  <si>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</si>
  <si>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</si>
  <si>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</si>
  <si>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</si>
  <si>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</si>
  <si>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</si>
  <si>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</si>
  <si>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</si>
  <si>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</si>
  <si>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</si>
  <si>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</si>
  <si>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</si>
  <si>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</si>
  <si>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</si>
  <si>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</si>
  <si>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</si>
  <si>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</si>
  <si>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</si>
  <si>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</si>
  <si>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</si>
  <si>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</si>
  <si>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</si>
  <si>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</si>
  <si>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</si>
  <si>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</si>
  <si>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</si>
  <si>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</si>
  <si>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</si>
  <si>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</si>
  <si>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</si>
  <si>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</si>
  <si>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</si>
  <si>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</si>
  <si>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</si>
  <si>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</si>
  <si>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</si>
  <si>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</si>
  <si>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</si>
  <si>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</si>
  <si>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</si>
  <si>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</si>
  <si>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</si>
  <si>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</si>
  <si>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</si>
  <si>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</si>
  <si>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</si>
  <si>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</si>
  <si>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</si>
  <si>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</si>
  <si>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</si>
  <si>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</si>
  <si>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</si>
  <si>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</si>
  <si>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</si>
  <si>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</si>
  <si>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</si>
  <si>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</si>
  <si>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</si>
  <si>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</si>
  <si>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</si>
  <si>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</si>
  <si>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</si>
  <si>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</si>
  <si>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</si>
  <si>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</si>
  <si>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</si>
  <si>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</si>
  <si>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</si>
  <si>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</si>
  <si>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</si>
  <si>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</si>
  <si>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</si>
  <si>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</si>
  <si>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</si>
  <si>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</si>
  <si>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</si>
  <si>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</si>
  <si>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</si>
  <si>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</si>
  <si>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</si>
  <si>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</si>
  <si>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</si>
  <si>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</si>
  <si>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</si>
  <si>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</si>
  <si>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</si>
  <si>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</si>
  <si>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</si>
  <si>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</si>
  <si>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</si>
  <si>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</si>
  <si>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</si>
  <si>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</si>
  <si>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</si>
  <si>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</si>
  <si>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</si>
  <si>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</si>
  <si>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</si>
  <si>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</si>
  <si>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</si>
  <si>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</si>
  <si>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</si>
  <si>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</si>
  <si>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</si>
  <si>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</si>
  <si>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</si>
  <si>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</si>
  <si>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</si>
  <si>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</si>
  <si>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</si>
  <si>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</si>
  <si>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</si>
  <si>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</si>
  <si>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</si>
  <si>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</si>
  <si>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</si>
  <si>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</si>
  <si>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</si>
  <si>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</si>
  <si>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</si>
  <si>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</si>
  <si>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</si>
  <si>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</si>
  <si>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</si>
  <si>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</si>
  <si>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</si>
  <si>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</si>
  <si>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</si>
  <si>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</si>
  <si>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</si>
  <si>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</si>
  <si>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</si>
  <si>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</si>
  <si>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</si>
  <si>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</si>
  <si>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</si>
  <si>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</si>
  <si>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</si>
  <si>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</si>
  <si>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</si>
  <si>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</si>
  <si>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</si>
  <si>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</si>
  <si>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</si>
  <si>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</si>
  <si>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</si>
  <si>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</si>
  <si>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</si>
  <si>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</si>
  <si>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</si>
  <si>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</si>
  <si>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</si>
  <si>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</si>
  <si>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</si>
  <si>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</si>
  <si>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</si>
  <si>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</si>
  <si>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</si>
  <si>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</si>
  <si>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</si>
  <si>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</si>
  <si>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</si>
  <si>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</si>
  <si>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</si>
  <si>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</si>
  <si>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</si>
  <si>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</si>
  <si>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</si>
  <si>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</si>
  <si>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</si>
  <si>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</si>
  <si>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</si>
  <si>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</si>
  <si>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</si>
  <si>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</si>
  <si>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</si>
  <si>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</si>
  <si>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</si>
  <si>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</si>
  <si>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</si>
  <si>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</si>
  <si>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</si>
  <si>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</si>
  <si>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</si>
  <si>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</si>
  <si>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</si>
  <si>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</si>
  <si>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</si>
  <si>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</si>
  <si>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</si>
  <si>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</si>
  <si>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</si>
  <si>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</si>
  <si>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</si>
  <si>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</si>
  <si>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</si>
  <si>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</si>
  <si>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</si>
  <si>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</si>
  <si>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</si>
  <si>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</si>
  <si>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</si>
  <si>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</si>
  <si>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</si>
  <si>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</si>
  <si>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</si>
  <si>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</si>
  <si>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</si>
  <si>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</si>
  <si>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</si>
  <si>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</si>
  <si>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</si>
  <si>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</si>
  <si>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</si>
  <si>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</si>
  <si>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</si>
  <si>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</si>
  <si>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</si>
  <si>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</si>
  <si>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</si>
  <si>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</si>
  <si>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</si>
  <si>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</si>
  <si>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</si>
  <si>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</si>
  <si>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</si>
  <si>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</si>
  <si>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</si>
  <si>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</si>
  <si>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</si>
  <si>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</si>
  <si>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</si>
  <si>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</si>
  <si>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</si>
  <si>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</si>
  <si>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</si>
  <si>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</si>
  <si>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</si>
  <si>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</si>
  <si>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</si>
  <si>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</si>
  <si>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</si>
  <si>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</si>
  <si>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</si>
  <si>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</si>
  <si>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</si>
  <si>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</si>
  <si>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</si>
  <si>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</si>
  <si>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</si>
  <si>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</si>
  <si>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</si>
  <si>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</si>
  <si>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</si>
  <si>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</si>
  <si>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</si>
  <si>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</si>
  <si>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</si>
  <si>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</si>
  <si>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</si>
  <si>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</si>
  <si>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</si>
  <si>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</si>
  <si>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</si>
  <si>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</si>
  <si>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</si>
  <si>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</si>
  <si>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</si>
  <si>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</si>
  <si>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</si>
  <si>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</si>
  <si>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</si>
  <si>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</si>
  <si>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</si>
  <si>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</si>
  <si>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</si>
  <si>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</si>
  <si>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</si>
  <si>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</si>
  <si>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</si>
  <si>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</si>
  <si>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</si>
  <si>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</si>
  <si>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</si>
  <si>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</si>
  <si>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</si>
  <si>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</si>
  <si>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</si>
  <si>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</si>
  <si>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</si>
  <si>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</si>
  <si>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</si>
  <si>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</si>
  <si>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</si>
  <si>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</si>
  <si>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</si>
  <si>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</si>
  <si>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</si>
  <si>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</si>
  <si>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</si>
  <si>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</si>
  <si>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</si>
  <si>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</si>
  <si>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</si>
  <si>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</si>
  <si>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</si>
  <si>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</si>
  <si>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</si>
  <si>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</si>
  <si>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</si>
  <si>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</si>
  <si>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</si>
  <si>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</si>
  <si>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</si>
  <si>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</si>
  <si>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</si>
  <si>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</si>
  <si>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</si>
  <si>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</si>
  <si>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</si>
  <si>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</si>
  <si>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</si>
  <si>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</si>
  <si>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</si>
  <si>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</si>
  <si>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</si>
  <si>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</si>
  <si>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</si>
  <si>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</si>
  <si>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</si>
  <si>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</si>
  <si>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</si>
  <si>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</si>
  <si>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</si>
  <si>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</si>
  <si>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</si>
  <si>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</si>
  <si>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</si>
  <si>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</si>
  <si>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</si>
  <si>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</si>
  <si>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</si>
  <si>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</si>
  <si>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</si>
  <si>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</si>
  <si>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</si>
  <si>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</si>
  <si>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</si>
  <si>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</si>
  <si>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</si>
  <si>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</si>
  <si>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</si>
  <si>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</si>
  <si>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</si>
  <si>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</si>
  <si>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</si>
  <si>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</si>
  <si>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</si>
  <si>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</si>
  <si>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</si>
  <si>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</si>
  <si>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</si>
  <si>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</si>
  <si>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</si>
  <si>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</si>
  <si>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</si>
  <si>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</si>
  <si>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</si>
  <si>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</si>
  <si>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</si>
  <si>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</si>
  <si>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</si>
  <si>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</si>
  <si>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</si>
  <si>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</si>
  <si>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</si>
  <si>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</si>
  <si>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</si>
  <si>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</si>
  <si>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</si>
  <si>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</si>
  <si>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</si>
  <si>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</si>
  <si>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</si>
  <si>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</si>
  <si>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</si>
  <si>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</si>
  <si>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</si>
  <si>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</si>
  <si>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</si>
  <si>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</si>
  <si>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</si>
  <si>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</si>
  <si>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</si>
  <si>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</si>
  <si>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</si>
  <si>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</si>
  <si>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</si>
  <si>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</si>
  <si>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</si>
  <si>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</si>
  <si>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</si>
  <si>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</si>
  <si>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</si>
  <si>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</si>
  <si>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</si>
  <si>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</si>
  <si>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</si>
  <si>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</si>
  <si>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</si>
  <si>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</si>
  <si>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</si>
  <si>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</si>
  <si>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</si>
  <si>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</si>
  <si>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</si>
  <si>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</si>
  <si>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</si>
  <si>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</si>
  <si>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</si>
  <si>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</si>
  <si>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</si>
  <si>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</si>
  <si>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</si>
  <si>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</si>
  <si>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</si>
  <si>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</si>
  <si>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</si>
  <si>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</si>
  <si>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</si>
  <si>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</si>
  <si>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</si>
  <si>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</si>
  <si>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</si>
  <si>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</si>
  <si>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</si>
  <si>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</si>
  <si>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</si>
  <si>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</si>
  <si>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</si>
  <si>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</si>
  <si>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</si>
  <si>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</si>
  <si>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</si>
  <si>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</si>
  <si>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</si>
  <si>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</si>
  <si>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</si>
  <si>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</si>
  <si>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</si>
  <si>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</si>
  <si>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</si>
  <si>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</si>
  <si>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</si>
  <si>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</si>
  <si>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</si>
  <si>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</si>
  <si>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</si>
  <si>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</si>
  <si>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</si>
  <si>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</si>
  <si>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</si>
  <si>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</si>
  <si>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</si>
  <si>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</si>
  <si>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</si>
  <si>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</si>
  <si>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</si>
  <si>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</si>
  <si>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</si>
  <si>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</si>
  <si>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</si>
  <si>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</si>
  <si>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</si>
  <si>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</si>
  <si>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</si>
  <si>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</si>
  <si>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</si>
  <si>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</si>
  <si>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</si>
  <si>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</si>
  <si>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</si>
  <si>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</si>
  <si>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</si>
  <si>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</si>
  <si>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</si>
  <si>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</si>
  <si>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</si>
  <si>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</si>
  <si>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</si>
  <si>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</si>
  <si>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</si>
  <si>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</si>
  <si>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</si>
  <si>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</si>
  <si>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</si>
  <si>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</si>
  <si>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</si>
  <si>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</si>
  <si>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</si>
  <si>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</si>
  <si>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</si>
  <si>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</si>
  <si>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</si>
  <si>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</si>
  <si>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</si>
  <si>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</si>
  <si>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</si>
  <si>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</si>
  <si>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</si>
  <si>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</si>
  <si>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</si>
  <si>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</si>
  <si>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</si>
  <si>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</si>
  <si>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</si>
  <si>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</si>
  <si>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</si>
  <si>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</si>
  <si>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</si>
  <si>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</si>
  <si>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</si>
  <si>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</si>
  <si>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</si>
  <si>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</si>
  <si>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</si>
  <si>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</si>
  <si>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</si>
  <si>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</si>
  <si>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</si>
  <si>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</si>
  <si>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</si>
  <si>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</si>
  <si>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</si>
  <si>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</si>
  <si>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</si>
  <si>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</si>
  <si>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</si>
  <si>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</si>
  <si>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</si>
  <si>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</si>
  <si>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</si>
  <si>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</si>
  <si>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</si>
  <si>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</si>
  <si>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</si>
  <si>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</si>
  <si>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</si>
  <si>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</si>
  <si>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</si>
  <si>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</si>
  <si>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</si>
  <si>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</si>
  <si>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</si>
  <si>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</si>
  <si>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</si>
  <si>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</si>
  <si>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</si>
  <si>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</si>
  <si>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</si>
  <si>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</si>
  <si>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</si>
  <si>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</si>
  <si>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</si>
  <si>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</si>
  <si>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</si>
  <si>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</si>
  <si>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</si>
  <si>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</si>
  <si>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</si>
  <si>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</si>
  <si>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</si>
  <si>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</si>
  <si>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</si>
  <si>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</si>
  <si>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</si>
  <si>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</si>
  <si>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</si>
  <si>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</si>
  <si>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</si>
  <si>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</si>
  <si>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</si>
  <si>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</si>
  <si>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</si>
  <si>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</si>
  <si>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</si>
  <si>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</si>
  <si>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</si>
  <si>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</si>
  <si>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</si>
  <si>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</si>
  <si>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</si>
  <si>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</si>
  <si>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</si>
  <si>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</si>
  <si>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</si>
  <si>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</si>
  <si>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</si>
  <si>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</si>
  <si>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</si>
  <si>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</si>
  <si>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</si>
  <si>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</si>
  <si>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</si>
  <si>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</si>
  <si>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</si>
  <si>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</si>
  <si>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</si>
  <si>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</si>
  <si>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</si>
  <si>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</si>
  <si>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</si>
  <si>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</si>
  <si>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</si>
  <si>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</si>
  <si>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</si>
  <si>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</si>
  <si>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</si>
  <si>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</si>
  <si>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</si>
  <si>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</si>
  <si>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</si>
  <si>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</si>
  <si>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</si>
  <si>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</si>
  <si>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</si>
  <si>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</si>
  <si>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</si>
  <si>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</si>
  <si>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</si>
  <si>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</si>
  <si>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</si>
  <si>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</si>
  <si>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</si>
  <si>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</si>
  <si>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</si>
  <si>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</si>
  <si>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</si>
  <si>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</si>
  <si>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</si>
  <si>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</si>
  <si>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</si>
  <si>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</si>
  <si>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</si>
  <si>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</si>
  <si>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</si>
  <si>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</si>
  <si>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</si>
  <si>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</si>
  <si>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</si>
  <si>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</si>
  <si>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</si>
  <si>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</si>
  <si>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</si>
  <si>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</si>
  <si>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</si>
  <si>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</si>
  <si>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</si>
  <si>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</si>
  <si>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</si>
  <si>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</si>
  <si>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</si>
  <si>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</si>
  <si>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</si>
  <si>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</si>
  <si>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</si>
  <si>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</si>
  <si>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</si>
  <si>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</si>
  <si>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</si>
  <si>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</si>
  <si>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</si>
  <si>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</si>
  <si>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</si>
  <si>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</si>
  <si>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</si>
  <si>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</si>
  <si>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</si>
  <si>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</si>
  <si>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</si>
  <si>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</si>
  <si>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</si>
  <si>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</si>
  <si>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</si>
  <si>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</si>
  <si>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</si>
  <si>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</si>
  <si>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</si>
  <si>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</si>
  <si>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</si>
  <si>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</si>
  <si>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</si>
  <si>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</si>
  <si>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</si>
  <si>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</si>
  <si>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</si>
  <si>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</si>
  <si>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</si>
  <si>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</si>
  <si>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</si>
  <si>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</si>
  <si>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</si>
  <si>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</si>
  <si>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</si>
  <si>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</si>
  <si>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</si>
  <si>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</si>
  <si>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</si>
  <si>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</si>
  <si>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</si>
  <si>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</si>
  <si>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</si>
  <si>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</si>
  <si>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</si>
  <si>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</si>
  <si>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</si>
  <si>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</si>
  <si>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</si>
  <si>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</si>
  <si>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</si>
  <si>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</si>
  <si>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</si>
  <si>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</si>
  <si>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</si>
  <si>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</si>
  <si>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</si>
  <si>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</si>
  <si>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</si>
  <si>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</si>
  <si>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</si>
  <si>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</si>
  <si>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</si>
  <si>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</si>
  <si>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</si>
  <si>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</si>
  <si>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</si>
  <si>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</si>
  <si>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</si>
  <si>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</si>
  <si>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</si>
  <si>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</si>
  <si>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</si>
  <si>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</si>
  <si>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</si>
  <si>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</si>
  <si>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</si>
  <si>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</si>
  <si>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</si>
  <si>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</si>
  <si>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</si>
  <si>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</si>
  <si>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</si>
  <si>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</si>
  <si>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</si>
  <si>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</si>
  <si>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</si>
  <si>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</si>
  <si>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</si>
  <si>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</si>
  <si>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</si>
  <si>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</si>
  <si>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</si>
  <si>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</si>
  <si>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</si>
  <si>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</si>
  <si>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</si>
  <si>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</si>
  <si>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</si>
  <si>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</si>
  <si>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</si>
  <si>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</si>
  <si>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</si>
  <si>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</si>
  <si>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</si>
  <si>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</si>
  <si>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</si>
  <si>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</si>
  <si>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</si>
  <si>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</si>
  <si>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</si>
  <si>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</si>
  <si>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</si>
  <si>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</si>
  <si>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</si>
  <si>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</si>
  <si>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</si>
  <si>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</si>
  <si>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</si>
  <si>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</si>
  <si>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</si>
  <si>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</si>
  <si>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</si>
  <si>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</si>
  <si>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</si>
  <si>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</si>
  <si>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</si>
  <si>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</si>
  <si>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</si>
  <si>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</si>
  <si>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</si>
  <si>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</si>
  <si>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</si>
  <si>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</si>
  <si>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</si>
  <si>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</si>
  <si>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</si>
  <si>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</si>
  <si>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</si>
  <si>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</si>
  <si>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</si>
  <si>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</si>
  <si>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</si>
  <si>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</si>
  <si>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</si>
  <si>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</si>
  <si>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</si>
  <si>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</si>
  <si>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</si>
  <si>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</si>
  <si>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</si>
  <si>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</si>
  <si>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</si>
  <si>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</si>
  <si>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</si>
  <si>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</si>
  <si>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</si>
  <si>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</si>
  <si>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</si>
  <si>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</si>
  <si>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</si>
  <si>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</si>
  <si>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</si>
  <si>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</si>
  <si>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</si>
  <si>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</si>
  <si>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</si>
  <si>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</si>
  <si>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</si>
  <si>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</si>
  <si>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</si>
  <si>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</si>
  <si>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</si>
  <si>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</si>
  <si>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</si>
  <si>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</si>
  <si>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</si>
  <si>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</si>
  <si>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</si>
  <si>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</si>
  <si>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</si>
  <si>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</si>
  <si>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</si>
  <si>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</si>
  <si>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</si>
  <si>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</si>
  <si>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</si>
  <si>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</si>
  <si>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</si>
  <si>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</si>
  <si>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</si>
  <si>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</si>
  <si>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</si>
  <si>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</si>
  <si>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</si>
  <si>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</si>
  <si>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</si>
  <si>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</si>
  <si>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</si>
  <si>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</si>
  <si>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</si>
  <si>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</si>
  <si>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</si>
  <si>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</si>
  <si>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</si>
  <si>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</si>
  <si>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</si>
  <si>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</si>
  <si>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</si>
  <si>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</si>
  <si>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</si>
  <si>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</si>
  <si>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</si>
  <si>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</si>
  <si>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</si>
  <si>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</si>
  <si>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</si>
  <si>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</si>
  <si>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</si>
  <si>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</si>
  <si>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</si>
  <si>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</si>
  <si>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</si>
  <si>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</si>
  <si>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</si>
  <si>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</si>
  <si>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</si>
  <si>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</si>
  <si>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</si>
  <si>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</si>
  <si>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</si>
  <si>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</si>
  <si>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</si>
  <si>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</si>
  <si>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</si>
  <si>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</si>
  <si>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</si>
  <si>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</si>
  <si>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</si>
  <si>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</si>
  <si>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</si>
  <si>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</si>
  <si>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</si>
  <si>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</si>
  <si>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</si>
  <si>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</si>
  <si>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</si>
  <si>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</si>
  <si>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</si>
  <si>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</si>
  <si>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</si>
  <si>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</si>
  <si>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</si>
  <si>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</si>
  <si>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</si>
  <si>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</si>
  <si>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</si>
  <si>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</si>
  <si>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</si>
  <si>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</si>
  <si>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</si>
  <si>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</si>
  <si>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</si>
  <si>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</si>
  <si>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</si>
  <si>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</si>
  <si>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</si>
  <si>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</si>
  <si>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</si>
  <si>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</si>
  <si>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</si>
  <si>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</si>
  <si>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</si>
  <si>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</si>
  <si>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</si>
  <si>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</si>
  <si>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</si>
  <si>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</si>
  <si>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</si>
  <si>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</si>
  <si>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</si>
  <si>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</si>
  <si>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</si>
  <si>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</si>
  <si>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</si>
  <si>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</si>
  <si>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</si>
  <si>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</si>
  <si>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</si>
  <si>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</si>
  <si>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</si>
  <si>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</si>
  <si>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</si>
  <si>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</si>
  <si>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</si>
  <si>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</si>
  <si>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</si>
  <si>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</si>
  <si>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</si>
  <si>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</si>
  <si>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</si>
  <si>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</si>
  <si>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</si>
  <si>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</si>
  <si>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</si>
  <si>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</si>
  <si>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</si>
  <si>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</si>
  <si>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</si>
  <si>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</si>
  <si>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</si>
  <si>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</si>
  <si>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</si>
  <si>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</si>
  <si>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</si>
  <si>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</si>
  <si>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</si>
  <si>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</si>
  <si>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</si>
  <si>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</si>
  <si>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</si>
  <si>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</si>
  <si>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</si>
  <si>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</si>
  <si>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</si>
  <si>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</si>
  <si>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</si>
  <si>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</si>
  <si>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</si>
  <si>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</si>
  <si>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</si>
  <si>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</si>
  <si>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</si>
  <si>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</si>
  <si>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</si>
  <si>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</si>
  <si>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</si>
  <si>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</si>
  <si>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</si>
  <si>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</si>
  <si>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</si>
  <si>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</si>
  <si>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</si>
  <si>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</si>
  <si>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</si>
  <si>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</si>
  <si>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</si>
  <si>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</si>
  <si>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</si>
  <si>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</si>
  <si>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</si>
  <si>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</si>
  <si>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</si>
  <si>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</si>
  <si>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</si>
  <si>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</si>
  <si>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</si>
  <si>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</si>
  <si>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</si>
  <si>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</si>
  <si>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</si>
  <si>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</si>
  <si>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</si>
  <si>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</si>
  <si>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</si>
  <si>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</si>
  <si>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</si>
  <si>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</si>
  <si>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</si>
  <si>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</si>
  <si>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</si>
  <si>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</si>
  <si>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</si>
  <si>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</si>
  <si>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</si>
  <si>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</si>
  <si>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</si>
  <si>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</si>
  <si>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</si>
  <si>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</si>
  <si>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</si>
  <si>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</si>
  <si>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</si>
  <si>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</si>
  <si>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</si>
  <si>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</si>
  <si>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</si>
  <si>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</si>
  <si>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</si>
  <si>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</si>
  <si>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</si>
  <si>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</si>
  <si>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</si>
  <si>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</si>
  <si>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</si>
  <si>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</si>
  <si>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</si>
  <si>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</si>
  <si>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</si>
  <si>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</si>
  <si>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</si>
  <si>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</si>
  <si>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</si>
  <si>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</si>
  <si>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</si>
  <si>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</si>
  <si>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</si>
  <si>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</si>
  <si>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</si>
  <si>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</si>
  <si>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</si>
  <si>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</si>
  <si>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</si>
  <si>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</si>
  <si>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</si>
  <si>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</si>
  <si>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</si>
  <si>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</si>
  <si>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</si>
  <si>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</si>
  <si>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</si>
  <si>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</si>
  <si>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</si>
  <si>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</si>
  <si>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</si>
  <si>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</si>
  <si>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</si>
  <si>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</si>
  <si>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</si>
  <si>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</si>
  <si>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</si>
  <si>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</si>
  <si>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</si>
  <si>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</si>
  <si>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</si>
  <si>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</si>
  <si>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</si>
  <si>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</si>
  <si>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</si>
  <si>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</si>
  <si>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</si>
  <si>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</si>
  <si>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</si>
  <si>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</si>
  <si>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</si>
  <si>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</si>
  <si>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</si>
  <si>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</si>
  <si>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</si>
  <si>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</si>
  <si>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</si>
  <si>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</si>
  <si>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</si>
  <si>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</si>
  <si>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</si>
  <si>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</si>
  <si>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</si>
  <si>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</si>
  <si>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</si>
  <si>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</si>
  <si>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</si>
  <si>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</si>
  <si>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</si>
  <si>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</si>
  <si>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</si>
  <si>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</si>
  <si>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</si>
  <si>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</si>
  <si>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</si>
  <si>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</si>
  <si>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</si>
  <si>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</si>
  <si>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</si>
  <si>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</si>
  <si>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</si>
  <si>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</si>
  <si>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</si>
  <si>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</si>
  <si>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</si>
  <si>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</si>
  <si>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</si>
  <si>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</si>
  <si>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</si>
  <si>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</si>
  <si>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</si>
  <si>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</si>
  <si>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</si>
  <si>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</si>
  <si>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</si>
  <si>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</si>
  <si>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</si>
  <si>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</si>
  <si>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</si>
  <si>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</si>
  <si>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</si>
  <si>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</si>
  <si>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</si>
  <si>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</si>
  <si>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</si>
  <si>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</si>
  <si>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</si>
  <si>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</si>
  <si>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</si>
  <si>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</si>
  <si>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</si>
  <si>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</si>
  <si>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</si>
  <si>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</si>
  <si>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</si>
  <si>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</si>
  <si>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</si>
  <si>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</si>
  <si>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</si>
  <si>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</si>
  <si>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</si>
  <si>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</si>
  <si>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</si>
  <si>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</si>
  <si>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</si>
  <si>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</si>
  <si>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</si>
  <si>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</si>
  <si>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</si>
  <si>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</si>
  <si>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</si>
  <si>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</si>
  <si>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</si>
  <si>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</si>
  <si>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</si>
  <si>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</si>
  <si>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</si>
  <si>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</si>
  <si>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</si>
  <si>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</si>
  <si>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</si>
  <si>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</si>
  <si>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</si>
  <si>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</si>
  <si>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</si>
  <si>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</si>
  <si>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</si>
  <si>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</si>
  <si>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</si>
  <si>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</si>
  <si>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</si>
  <si>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</si>
  <si>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</si>
  <si>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</si>
  <si>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</si>
  <si>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</si>
  <si>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</si>
  <si>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</si>
  <si>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</si>
  <si>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</si>
  <si>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</si>
  <si>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</si>
  <si>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</si>
  <si>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</si>
  <si>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</si>
  <si>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</si>
  <si>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</si>
  <si>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</si>
  <si>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</si>
  <si>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</si>
  <si>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</si>
  <si>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</si>
  <si>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</si>
  <si>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</si>
  <si>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</si>
  <si>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</si>
  <si>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</si>
  <si>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</si>
  <si>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</si>
  <si>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</si>
  <si>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</si>
  <si>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</si>
  <si>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</si>
  <si>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</si>
  <si>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</si>
  <si>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</si>
  <si>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</si>
  <si>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</si>
  <si>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</si>
  <si>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</si>
  <si>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</si>
  <si>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</si>
  <si>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</si>
  <si>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</si>
  <si>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</si>
  <si>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</si>
  <si>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</si>
  <si>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</si>
  <si>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</si>
  <si>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</si>
  <si>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</si>
  <si>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</si>
  <si>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</si>
  <si>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</si>
  <si>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</si>
  <si>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</si>
  <si>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</si>
  <si>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</si>
  <si>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</si>
  <si>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</si>
  <si>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</si>
  <si>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</si>
  <si>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</si>
  <si>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</si>
  <si>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</si>
  <si>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</si>
  <si>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</si>
  <si>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</si>
  <si>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</si>
  <si>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</si>
  <si>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</si>
  <si>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</si>
  <si>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</si>
  <si>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</si>
  <si>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</si>
  <si>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</si>
  <si>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</si>
  <si>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</si>
  <si>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</si>
  <si>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</si>
  <si>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</si>
  <si>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</si>
  <si>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</si>
  <si>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</si>
  <si>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</si>
  <si>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</si>
  <si>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</si>
  <si>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</si>
  <si>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</si>
  <si>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</si>
  <si>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</si>
  <si>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</si>
  <si>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</si>
  <si>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</si>
  <si>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</si>
  <si>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</si>
  <si>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</si>
  <si>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</si>
  <si>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</si>
  <si>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</si>
  <si>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</si>
  <si>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</si>
  <si>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</si>
  <si>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</si>
  <si>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</si>
  <si>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</si>
  <si>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</si>
  <si>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</si>
  <si>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</si>
  <si>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</si>
  <si>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</si>
  <si>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</si>
  <si>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</si>
  <si>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</si>
  <si>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</si>
  <si>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</si>
  <si>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</si>
  <si>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</si>
  <si>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</si>
  <si>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</si>
  <si>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</si>
  <si>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</si>
  <si>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</si>
  <si>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</si>
  <si>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</si>
  <si>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</si>
  <si>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</si>
  <si>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</si>
  <si>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</si>
  <si>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</si>
  <si>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</si>
  <si>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</si>
  <si>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</si>
  <si>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</si>
  <si>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</si>
  <si>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</si>
  <si>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</si>
  <si>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</si>
  <si>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</si>
  <si>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</si>
  <si>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</si>
  <si>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</si>
  <si>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</si>
  <si>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</si>
  <si>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</si>
  <si>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</si>
  <si>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</si>
  <si>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</si>
  <si>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</si>
  <si>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</si>
  <si>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</si>
  <si>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</si>
  <si>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</si>
  <si>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</si>
  <si>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</si>
  <si>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</si>
  <si>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</si>
  <si>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</si>
  <si>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</si>
  <si>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</si>
  <si>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</si>
  <si>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</si>
  <si>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</si>
  <si>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</si>
  <si>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</si>
  <si>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</si>
  <si>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</si>
  <si>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</si>
  <si>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</si>
  <si>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</si>
  <si>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</si>
  <si>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</si>
  <si>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</si>
  <si>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</si>
  <si>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</si>
  <si>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</si>
  <si>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</si>
  <si>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</si>
  <si>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</si>
  <si>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</si>
  <si>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</si>
  <si>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</si>
  <si>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</si>
  <si>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</si>
  <si>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</si>
  <si>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</si>
  <si>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</si>
  <si>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</si>
  <si>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</si>
  <si>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</si>
  <si>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</si>
  <si>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</si>
  <si>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</si>
  <si>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</si>
  <si>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</si>
  <si>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</si>
  <si>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</si>
  <si>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</si>
  <si>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</si>
  <si>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</si>
  <si>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</si>
  <si>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</si>
  <si>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</si>
  <si>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</si>
  <si>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</si>
  <si>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</si>
  <si>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</si>
  <si>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</si>
  <si>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</si>
  <si>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</si>
  <si>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</si>
  <si>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</si>
  <si>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</si>
  <si>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</si>
  <si>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</si>
  <si>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</si>
  <si>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</si>
  <si>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</si>
  <si>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</si>
  <si>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</si>
  <si>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</si>
  <si>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</si>
  <si>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</si>
  <si>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</si>
  <si>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</si>
  <si>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</si>
  <si>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</si>
  <si>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</si>
  <si>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</si>
  <si>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</si>
  <si>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</si>
  <si>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</si>
  <si>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</si>
  <si>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</si>
  <si>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</si>
  <si>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</si>
  <si>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</si>
  <si>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</si>
  <si>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</si>
  <si>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</si>
  <si>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</si>
  <si>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</si>
  <si>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</si>
  <si>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</si>
  <si>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</si>
  <si>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</si>
  <si>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</si>
  <si>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</si>
  <si>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</si>
  <si>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</si>
  <si>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</si>
  <si>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</si>
  <si>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</si>
  <si>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</si>
  <si>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</si>
  <si>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</si>
  <si>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</si>
  <si>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</si>
  <si>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</si>
  <si>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</si>
  <si>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</si>
  <si>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</si>
  <si>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</si>
  <si>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</si>
  <si>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</si>
  <si>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</si>
  <si>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</si>
  <si>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</si>
  <si>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</si>
  <si>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</si>
  <si>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</si>
  <si>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</si>
  <si>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</si>
  <si>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</si>
  <si>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</si>
  <si>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</si>
  <si>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</si>
  <si>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</si>
  <si>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</si>
  <si>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</si>
  <si>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</si>
  <si>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</si>
  <si>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</si>
  <si>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</si>
  <si>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</si>
  <si>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</si>
  <si>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</si>
  <si>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</si>
  <si>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</si>
  <si>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</si>
  <si>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</si>
  <si>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</si>
  <si>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</si>
  <si>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</si>
  <si>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</si>
  <si>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</si>
  <si>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</si>
  <si>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</si>
  <si>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</si>
  <si>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</si>
  <si>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</si>
  <si>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</si>
  <si>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</si>
  <si>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</si>
  <si>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</si>
  <si>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</si>
  <si>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</si>
  <si>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</si>
  <si>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</si>
  <si>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</si>
  <si>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</si>
  <si>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</si>
  <si>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</si>
  <si>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</si>
  <si>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</si>
  <si>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</si>
  <si>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</si>
  <si>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</si>
  <si>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</si>
  <si>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</si>
  <si>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</si>
  <si>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</si>
  <si>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</si>
  <si>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</si>
  <si>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</si>
  <si>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</si>
  <si>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</si>
  <si>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</si>
  <si>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</si>
  <si>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</si>
  <si>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</si>
  <si>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</si>
  <si>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</si>
  <si>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</si>
  <si>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</si>
  <si>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</si>
  <si>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</si>
  <si>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</si>
  <si>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</si>
  <si>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</si>
  <si>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</si>
  <si>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</si>
  <si>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</si>
  <si>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</si>
  <si>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</si>
  <si>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</si>
  <si>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</si>
  <si>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</si>
  <si>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</si>
  <si>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</si>
  <si>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</si>
  <si>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</si>
  <si>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</si>
  <si>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</si>
  <si>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</si>
  <si>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</si>
  <si>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</si>
  <si>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</si>
  <si>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</si>
  <si>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</si>
  <si>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</si>
  <si>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</si>
  <si>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</si>
  <si>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</si>
  <si>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</si>
  <si>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</si>
  <si>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</si>
  <si>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</si>
  <si>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</si>
  <si>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</si>
  <si>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</si>
  <si>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</si>
  <si>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</si>
  <si>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</si>
  <si>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</si>
  <si>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</si>
  <si>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</si>
  <si>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</si>
  <si>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</si>
  <si>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</si>
  <si>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</si>
  <si>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</si>
  <si>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</si>
  <si>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</si>
  <si>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</si>
  <si>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</si>
  <si>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</si>
  <si>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</si>
  <si>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</si>
  <si>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</si>
  <si>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</si>
  <si>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</si>
  <si>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</si>
  <si>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</si>
  <si>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</si>
  <si>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</si>
  <si>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</si>
  <si>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</si>
  <si>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</si>
  <si>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</si>
  <si>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</si>
  <si>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</si>
  <si>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</si>
  <si>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</si>
  <si>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</si>
  <si>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</si>
  <si>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</si>
  <si>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</si>
  <si>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</si>
  <si>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</si>
  <si>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</si>
  <si>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</si>
  <si>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</si>
  <si>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</si>
  <si>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</si>
  <si>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</si>
  <si>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</si>
  <si>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</si>
  <si>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</si>
  <si>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</si>
  <si>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</si>
  <si>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</si>
  <si>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</si>
  <si>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</si>
  <si>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</si>
  <si>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</si>
  <si>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</si>
  <si>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</si>
  <si>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</si>
  <si>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</si>
  <si>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</si>
  <si>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</si>
  <si>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</si>
  <si>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</si>
  <si>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</si>
  <si>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</si>
  <si>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</si>
  <si>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</si>
  <si>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</si>
  <si>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</si>
  <si>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</si>
  <si>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</si>
  <si>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</si>
  <si>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</si>
  <si>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</si>
  <si>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</si>
  <si>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</si>
  <si>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</si>
  <si>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</si>
  <si>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</si>
  <si>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</si>
  <si>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</si>
  <si>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</si>
  <si>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</si>
  <si>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</si>
  <si>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</si>
  <si>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</si>
  <si>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</si>
  <si>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</si>
  <si>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</si>
  <si>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</si>
  <si>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</si>
  <si>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</si>
  <si>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</si>
  <si>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</si>
  <si>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</si>
  <si>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</si>
  <si>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</si>
  <si>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</si>
  <si>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</si>
  <si>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</si>
  <si>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</si>
  <si>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</si>
  <si>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</si>
  <si>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</si>
  <si>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</si>
  <si>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</si>
  <si>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</si>
  <si>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</si>
  <si>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</si>
  <si>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</si>
  <si>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</si>
  <si>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</si>
  <si>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</si>
  <si>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</si>
  <si>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</si>
  <si>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</si>
  <si>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</si>
  <si>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</si>
  <si>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</si>
  <si>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</si>
  <si>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</si>
  <si>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</si>
  <si>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</si>
  <si>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</si>
  <si>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</si>
  <si>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</si>
  <si>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</si>
  <si>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</si>
  <si>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</si>
  <si>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</si>
  <si>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</si>
  <si>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</si>
  <si>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</si>
  <si>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</si>
  <si>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</si>
  <si>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</si>
  <si>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</si>
  <si>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</si>
  <si>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</si>
  <si>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</si>
  <si>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</si>
  <si>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</si>
  <si>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</si>
  <si>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</si>
  <si>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</si>
  <si>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</si>
  <si>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</si>
  <si>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</si>
  <si>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</si>
  <si>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</si>
  <si>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</si>
  <si>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</si>
  <si>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</si>
  <si>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</si>
  <si>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</si>
  <si>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</si>
  <si>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</si>
  <si>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</si>
  <si>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</si>
  <si>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</si>
  <si>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</si>
  <si>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</si>
  <si>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</si>
  <si>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</si>
  <si>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</si>
  <si>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</si>
  <si>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</si>
  <si>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</si>
  <si>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</si>
  <si>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</si>
  <si>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</si>
  <si>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</si>
  <si>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</si>
  <si>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</si>
  <si>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</si>
  <si>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</si>
  <si>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</si>
  <si>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</si>
  <si>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</si>
  <si>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</si>
  <si>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</si>
  <si>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</si>
  <si>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</si>
  <si>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</si>
  <si>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</si>
  <si>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</si>
  <si>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</si>
  <si>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</si>
  <si>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</si>
  <si>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</si>
  <si>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</si>
  <si>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</si>
  <si>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</si>
  <si>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</si>
  <si>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</si>
  <si>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</si>
  <si>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</si>
  <si>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</si>
  <si>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</si>
  <si>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</si>
  <si>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</si>
  <si>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</si>
  <si>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</si>
  <si>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</si>
  <si>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</si>
  <si>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</si>
  <si>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</si>
  <si>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</si>
  <si>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</si>
  <si>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</si>
  <si>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</si>
  <si>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</si>
  <si>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</si>
  <si>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</si>
  <si>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</si>
  <si>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</si>
  <si>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</si>
  <si>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</si>
  <si>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</si>
  <si>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</si>
  <si>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</si>
  <si>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</si>
  <si>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</si>
  <si>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</si>
  <si>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</si>
  <si>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</si>
  <si>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</si>
  <si>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</si>
  <si>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</si>
  <si>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</si>
  <si>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</si>
  <si>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</si>
  <si>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</si>
  <si>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</si>
  <si>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</si>
  <si>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</si>
  <si>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</si>
  <si>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</si>
  <si>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</si>
  <si>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</si>
  <si>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</si>
  <si>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</si>
  <si>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</si>
  <si>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</si>
  <si>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</si>
  <si>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</si>
  <si>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</si>
  <si>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</si>
  <si>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</si>
  <si>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</si>
  <si>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</si>
  <si>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</si>
  <si>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</si>
  <si>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</si>
  <si>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</si>
  <si>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</si>
  <si>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</si>
  <si>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</si>
  <si>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</si>
  <si>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</si>
  <si>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</si>
  <si>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</si>
  <si>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</si>
  <si>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</si>
  <si>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</si>
  <si>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</si>
  <si>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</si>
  <si>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</si>
  <si>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</si>
  <si>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</si>
  <si>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</si>
  <si>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</si>
  <si>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</si>
  <si>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</si>
  <si>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</si>
  <si>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</si>
  <si>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</si>
  <si>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</si>
  <si>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</si>
  <si>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</si>
  <si>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</si>
  <si>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</si>
  <si>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</si>
  <si>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</si>
  <si>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</si>
  <si>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</si>
  <si>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</si>
  <si>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</si>
  <si>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</si>
  <si>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</si>
  <si>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</si>
  <si>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</si>
  <si>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</si>
  <si>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</si>
  <si>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</si>
  <si>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</si>
  <si>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</si>
  <si>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</si>
  <si>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</si>
  <si>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</si>
  <si>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</si>
  <si>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</si>
  <si>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</si>
  <si>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</si>
  <si>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</si>
  <si>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</si>
  <si>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</si>
  <si>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</si>
  <si>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</si>
  <si>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</si>
  <si>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</si>
  <si>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</si>
  <si>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</si>
  <si>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</si>
  <si>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</si>
  <si>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</si>
  <si>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</si>
  <si>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</si>
  <si>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</si>
  <si>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</si>
  <si>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</si>
  <si>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</si>
  <si>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</si>
  <si>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</si>
  <si>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</si>
  <si>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</si>
  <si>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</si>
  <si>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</si>
  <si>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</si>
  <si>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</si>
  <si>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</si>
  <si>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</si>
  <si>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</si>
  <si>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</si>
  <si>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</si>
  <si>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</si>
  <si>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</si>
  <si>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</si>
  <si>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</si>
  <si>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</si>
  <si>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</si>
  <si>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</si>
  <si>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</si>
  <si>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</si>
  <si>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</si>
  <si>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</si>
  <si>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</si>
  <si>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</si>
  <si>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</si>
  <si>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</si>
  <si>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</si>
  <si>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</si>
  <si>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</si>
  <si>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</si>
  <si>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</si>
  <si>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</si>
  <si>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</si>
  <si>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</si>
  <si>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</si>
  <si>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</si>
  <si>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</si>
  <si>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</si>
  <si>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</si>
  <si>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</si>
  <si>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</si>
  <si>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</si>
  <si>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</si>
  <si>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</si>
  <si>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</si>
  <si>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</si>
  <si>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</si>
  <si>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</si>
  <si>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</si>
  <si>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</si>
  <si>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</si>
  <si>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</si>
  <si>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</si>
  <si>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</si>
  <si>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</si>
  <si>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</si>
  <si>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</si>
  <si>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</si>
  <si>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</si>
  <si>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</si>
  <si>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</si>
  <si>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</si>
  <si>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</si>
  <si>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</si>
  <si>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</si>
  <si>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</si>
  <si>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</si>
  <si>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</si>
  <si>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</si>
  <si>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</si>
  <si>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</si>
  <si>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</si>
  <si>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</si>
  <si>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</si>
  <si>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</si>
  <si>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</si>
  <si>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</si>
  <si>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</si>
  <si>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</si>
  <si>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</si>
  <si>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</si>
  <si>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</si>
  <si>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</si>
  <si>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</si>
  <si>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</si>
  <si>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</si>
  <si>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</si>
  <si>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</si>
  <si>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</si>
  <si>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</si>
  <si>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</si>
  <si>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</si>
  <si>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</si>
  <si>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</si>
  <si>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</si>
  <si>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</si>
  <si>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</si>
  <si>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</si>
  <si>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</si>
  <si>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</si>
  <si>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</si>
  <si>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</si>
  <si>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</si>
  <si>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</si>
  <si>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</si>
  <si>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</si>
  <si>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</si>
  <si>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</si>
  <si>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</si>
  <si>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</si>
  <si>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</si>
  <si>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</si>
  <si>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</si>
  <si>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</si>
  <si>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</si>
  <si>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</si>
  <si>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</si>
  <si>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</si>
  <si>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</si>
  <si>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</si>
  <si>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</si>
  <si>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</si>
  <si>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</si>
  <si>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</si>
  <si>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</si>
  <si>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</si>
  <si>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</si>
  <si>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</si>
  <si>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</si>
  <si>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</si>
  <si>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</si>
  <si>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</si>
  <si>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</si>
  <si>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</si>
  <si>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</si>
  <si>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</si>
  <si>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</si>
  <si>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</si>
  <si>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</si>
  <si>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</si>
  <si>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</si>
  <si>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</si>
  <si>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</si>
  <si>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</si>
  <si>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</si>
  <si>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</si>
  <si>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</si>
  <si>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</si>
  <si>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</si>
  <si>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</si>
  <si>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</si>
  <si>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</si>
  <si>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</si>
  <si>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</si>
  <si>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</si>
  <si>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</si>
  <si>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</si>
  <si>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</si>
  <si>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</si>
  <si>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</si>
  <si>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</si>
  <si>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</si>
  <si>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</si>
  <si>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</si>
  <si>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</si>
  <si>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</si>
  <si>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</si>
  <si>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</si>
  <si>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</si>
  <si>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</si>
  <si>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</si>
  <si>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</si>
  <si>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</si>
  <si>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</si>
  <si>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</si>
  <si>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</si>
  <si>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</si>
  <si>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</si>
  <si>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</si>
  <si>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</si>
  <si>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</si>
  <si>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</si>
  <si>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</si>
  <si>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</si>
  <si>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</si>
  <si>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</si>
  <si>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</si>
  <si>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</si>
  <si>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</si>
  <si>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</si>
  <si>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</si>
  <si>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</si>
  <si>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</si>
  <si>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</si>
  <si>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</si>
  <si>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</si>
  <si>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</si>
  <si>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</si>
  <si>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</si>
  <si>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</si>
  <si>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</si>
  <si>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</si>
  <si>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</si>
  <si>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</si>
  <si>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</si>
  <si>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</si>
  <si>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</si>
  <si>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</si>
  <si>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</si>
  <si>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</si>
  <si>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</si>
  <si>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</si>
  <si>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</si>
  <si>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</si>
  <si>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</si>
  <si>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</si>
  <si>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</si>
  <si>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</si>
  <si>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</si>
  <si>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</si>
  <si>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</si>
  <si>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</si>
  <si>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</si>
  <si>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</si>
  <si>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</si>
  <si>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</si>
  <si>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</si>
  <si>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</si>
  <si>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</si>
  <si>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</si>
  <si>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</si>
  <si>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</si>
  <si>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</si>
  <si>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</si>
  <si>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</si>
  <si>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</si>
  <si>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</si>
  <si>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</si>
  <si>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</si>
  <si>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</si>
  <si>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</si>
  <si>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</si>
  <si>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</si>
  <si>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</si>
  <si>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</si>
  <si>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</si>
  <si>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</si>
  <si>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</si>
  <si>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</si>
  <si>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</si>
  <si>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</si>
  <si>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</si>
  <si>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</si>
  <si>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</si>
  <si>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</si>
  <si>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</si>
  <si>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</si>
  <si>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</si>
  <si>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</si>
  <si>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</si>
  <si>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</si>
  <si>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</si>
  <si>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</si>
  <si>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</si>
  <si>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</si>
  <si>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</si>
  <si>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</si>
  <si>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</si>
  <si>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</si>
  <si>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</si>
  <si>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</si>
  <si>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</si>
  <si>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</si>
  <si>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</si>
  <si>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</si>
  <si>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</si>
  <si>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</si>
  <si>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</si>
  <si>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</si>
  <si>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</si>
  <si>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</si>
  <si>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</si>
  <si>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</si>
  <si>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</si>
  <si>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</si>
  <si>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</si>
  <si>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</si>
  <si>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</si>
  <si>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</si>
  <si>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</si>
  <si>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</si>
  <si>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</si>
  <si>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</si>
  <si>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</si>
  <si>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</si>
  <si>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</si>
  <si>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</si>
  <si>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</si>
  <si>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</si>
  <si>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</si>
  <si>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</si>
  <si>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</si>
  <si>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</si>
  <si>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</si>
  <si>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</si>
  <si>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</si>
  <si>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</si>
  <si>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</si>
  <si>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</si>
  <si>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</si>
  <si>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</si>
  <si>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</si>
  <si>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</si>
  <si>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</si>
  <si>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</si>
  <si>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</si>
  <si>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</si>
  <si>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</si>
  <si>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</si>
  <si>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</si>
  <si>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</si>
  <si>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</si>
  <si>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</si>
  <si>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</si>
  <si>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</si>
  <si>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</si>
  <si>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</si>
  <si>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</si>
  <si>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</si>
  <si>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</si>
  <si>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</si>
  <si>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</si>
  <si>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</si>
  <si>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</si>
  <si>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</si>
  <si>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</si>
  <si>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</si>
  <si>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</si>
  <si>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</si>
  <si>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</si>
  <si>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</si>
  <si>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</si>
  <si>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</si>
  <si>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</si>
  <si>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</si>
  <si>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</si>
  <si>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</si>
  <si>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</si>
  <si>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</si>
  <si>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</si>
  <si>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</si>
  <si>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</si>
  <si>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</si>
  <si>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</si>
  <si>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</si>
  <si>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</si>
  <si>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</si>
  <si>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</si>
  <si>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</si>
  <si>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</si>
  <si>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</si>
  <si>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</si>
  <si>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</si>
  <si>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</si>
  <si>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</si>
  <si>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</si>
  <si>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</si>
  <si>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</si>
  <si>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</si>
  <si>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</si>
  <si>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</si>
  <si>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</si>
  <si>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</si>
  <si>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</si>
  <si>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</si>
  <si>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</si>
  <si>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</si>
  <si>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</si>
  <si>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</si>
  <si>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</si>
  <si>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</si>
  <si>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</si>
  <si>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</si>
  <si>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</si>
  <si>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</si>
  <si>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</si>
  <si>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</si>
  <si>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</si>
  <si>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</si>
  <si>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</si>
  <si>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</si>
  <si>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</si>
  <si>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</si>
  <si>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</si>
  <si>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</si>
  <si>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</si>
  <si>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</si>
  <si>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</si>
  <si>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</si>
  <si>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</si>
  <si>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</si>
  <si>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</si>
  <si>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</si>
  <si>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</si>
  <si>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</si>
  <si>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</si>
  <si>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</si>
  <si>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</si>
  <si>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</si>
  <si>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</si>
  <si>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</si>
  <si>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</si>
  <si>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</si>
  <si>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</si>
  <si>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</si>
  <si>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</si>
  <si>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</si>
  <si>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</si>
  <si>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</si>
  <si>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</si>
  <si>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</si>
  <si>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</si>
  <si>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</si>
  <si>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</si>
  <si>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</si>
  <si>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</si>
  <si>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</si>
  <si>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</si>
  <si>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</si>
  <si>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</si>
  <si>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</si>
  <si>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</si>
  <si>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</si>
  <si>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</si>
  <si>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</si>
  <si>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</si>
  <si>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</si>
  <si>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</si>
  <si>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</si>
  <si>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</si>
  <si>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</si>
  <si>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</si>
  <si>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</si>
  <si>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</si>
  <si>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</si>
  <si>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</si>
  <si>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</si>
  <si>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</si>
  <si>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</si>
  <si>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</si>
  <si>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</si>
  <si>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</si>
  <si>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</si>
  <si>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</si>
  <si>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</si>
  <si>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</si>
  <si>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</si>
  <si>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</si>
  <si>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</si>
  <si>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</si>
  <si>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</si>
  <si>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</si>
  <si>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</si>
  <si>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</si>
  <si>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</si>
  <si>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</si>
  <si>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</si>
  <si>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</si>
  <si>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</si>
  <si>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</si>
  <si>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</si>
  <si>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</si>
  <si>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</si>
  <si>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</si>
  <si>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</si>
  <si>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</si>
  <si>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</si>
  <si>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</si>
  <si>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</si>
  <si>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</si>
  <si>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</si>
  <si>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</si>
  <si>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</si>
  <si>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</si>
  <si>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</si>
  <si>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</si>
  <si>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</si>
  <si>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</si>
  <si>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</si>
  <si>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</si>
  <si>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</si>
  <si>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</si>
  <si>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</si>
  <si>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</si>
  <si>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</si>
  <si>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</si>
  <si>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</si>
  <si>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</si>
  <si>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</si>
  <si>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</si>
  <si>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</si>
  <si>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</si>
  <si>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</si>
  <si>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</si>
  <si>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</si>
  <si>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</si>
  <si>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</si>
  <si>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</si>
  <si>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</si>
  <si>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</si>
  <si>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</si>
  <si>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</si>
  <si>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</si>
  <si>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</si>
  <si>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</si>
  <si>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</si>
  <si>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</si>
  <si>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</si>
  <si>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</si>
  <si>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</si>
  <si>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</si>
  <si>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</si>
  <si>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</si>
  <si>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</si>
  <si>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</si>
  <si>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</si>
  <si>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</si>
  <si>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</si>
  <si>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</si>
  <si>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</si>
  <si>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</si>
  <si>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</si>
  <si>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</si>
  <si>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</si>
  <si>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</si>
  <si>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</si>
  <si>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</si>
  <si>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</si>
  <si>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</si>
  <si>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</si>
  <si>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</si>
  <si>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</si>
  <si>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</si>
  <si>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</si>
  <si>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</si>
  <si>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</si>
  <si>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</si>
  <si>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</si>
  <si>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</si>
  <si>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</si>
  <si>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</si>
  <si>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</si>
  <si>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</si>
  <si>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</si>
  <si>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</si>
  <si>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</si>
  <si>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</si>
  <si>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</si>
  <si>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</si>
  <si>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</si>
  <si>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</si>
  <si>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</si>
  <si>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</si>
  <si>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</si>
  <si>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</si>
  <si>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</si>
  <si>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</si>
  <si>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</si>
  <si>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</si>
  <si>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</si>
  <si>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</si>
  <si>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</si>
  <si>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</si>
  <si>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</si>
  <si>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</si>
  <si>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</si>
  <si>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</si>
  <si>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</si>
  <si>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</si>
  <si>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</si>
  <si>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</si>
  <si>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</si>
  <si>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</si>
  <si>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</si>
  <si>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</si>
  <si>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</si>
  <si>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</si>
  <si>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</si>
  <si>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</si>
  <si>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</si>
  <si>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</si>
  <si>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</si>
  <si>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</si>
  <si>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</si>
  <si>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</si>
  <si>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</si>
  <si>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</si>
  <si>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</si>
  <si>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</si>
  <si>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</si>
  <si>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</si>
  <si>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</si>
  <si>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</si>
  <si>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</si>
  <si>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</si>
  <si>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</si>
  <si>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</si>
  <si>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</si>
  <si>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</si>
  <si>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</si>
  <si>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</si>
  <si>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</si>
  <si>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</si>
  <si>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</si>
  <si>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</si>
  <si>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</si>
  <si>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</si>
  <si>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</si>
  <si>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</si>
  <si>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</si>
  <si>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</si>
  <si>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</si>
  <si>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</si>
  <si>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</si>
  <si>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</si>
  <si>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</si>
  <si>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</si>
  <si>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</si>
  <si>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</si>
  <si>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</si>
  <si>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</si>
  <si>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</si>
  <si>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</si>
  <si>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</si>
  <si>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</si>
  <si>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</si>
  <si>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</si>
  <si>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</si>
  <si>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</si>
  <si>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</si>
  <si>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</si>
  <si>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</si>
  <si>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</si>
  <si>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</si>
  <si>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</si>
  <si>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</si>
  <si>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</si>
  <si>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</si>
  <si>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</si>
  <si>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</si>
  <si>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</si>
  <si>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</si>
  <si>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</si>
  <si>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</si>
  <si>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</si>
  <si>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</si>
  <si>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</si>
  <si>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</si>
  <si>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</si>
  <si>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</si>
  <si>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</si>
  <si>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</si>
  <si>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</si>
  <si>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</si>
  <si>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</si>
  <si>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</si>
  <si>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</si>
  <si>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</si>
  <si>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</si>
  <si>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</si>
  <si>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</si>
  <si>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</si>
  <si>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</si>
  <si>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</si>
  <si>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</si>
  <si>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</si>
  <si>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</si>
  <si>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</si>
  <si>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</si>
  <si>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</si>
  <si>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</si>
  <si>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</si>
  <si>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</si>
  <si>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</si>
  <si>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</si>
  <si>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</si>
  <si>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</si>
  <si>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</si>
  <si>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</si>
  <si>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</si>
  <si>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</si>
  <si>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</si>
  <si>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</si>
  <si>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</si>
  <si>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</si>
  <si>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</si>
  <si>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</si>
  <si>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</si>
  <si>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</si>
  <si>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</si>
  <si>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</si>
  <si>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</si>
  <si>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</si>
  <si>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</si>
  <si>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</si>
  <si>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</si>
  <si>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</si>
  <si>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</si>
  <si>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</si>
  <si>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</si>
  <si>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</si>
  <si>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</si>
  <si>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</si>
  <si>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</si>
  <si>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</si>
  <si>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</si>
  <si>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</si>
  <si>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</si>
  <si>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</si>
  <si>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</si>
  <si>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</si>
  <si>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</si>
  <si>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</si>
  <si>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</si>
  <si>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</si>
  <si>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</si>
  <si>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</si>
  <si>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</si>
  <si>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</si>
  <si>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</si>
  <si>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</si>
  <si>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</si>
  <si>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</si>
  <si>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</si>
  <si>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</si>
  <si>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</si>
  <si>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</si>
  <si>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</si>
  <si>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</si>
  <si>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</si>
  <si>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</si>
  <si>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</si>
  <si>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</si>
  <si>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</si>
  <si>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</si>
  <si>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</si>
  <si>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</si>
  <si>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</si>
  <si>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</si>
  <si>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</si>
  <si>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</si>
  <si>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</si>
  <si>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</si>
  <si>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</si>
  <si>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</si>
  <si>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</si>
  <si>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</si>
  <si>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</si>
  <si>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</si>
  <si>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</si>
  <si>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</si>
  <si>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</si>
  <si>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</si>
  <si>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</si>
  <si>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</si>
  <si>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</si>
  <si>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</si>
  <si>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</si>
  <si>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</si>
  <si>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</si>
  <si>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</si>
  <si>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</si>
  <si>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</si>
  <si>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</si>
  <si>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</si>
  <si>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</si>
  <si>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</si>
  <si>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</si>
  <si>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</si>
  <si>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</si>
  <si>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</si>
  <si>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</si>
  <si>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</si>
  <si>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</si>
  <si>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</si>
  <si>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</si>
  <si>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</si>
  <si>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</si>
  <si>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</si>
  <si>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</si>
  <si>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</si>
  <si>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</si>
  <si>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</si>
  <si>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</si>
  <si>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</si>
  <si>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</si>
  <si>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</si>
  <si>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</si>
  <si>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</si>
  <si>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</si>
  <si>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</si>
  <si>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</si>
  <si>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</si>
  <si>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</si>
  <si>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</si>
  <si>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</si>
  <si>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</si>
  <si>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</si>
  <si>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</si>
  <si>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</si>
  <si>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</si>
  <si>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</si>
  <si>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</si>
  <si>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</si>
  <si>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</si>
  <si>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</si>
  <si>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</si>
  <si>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</si>
  <si>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</si>
  <si>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</si>
  <si>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</si>
  <si>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</si>
  <si>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</si>
  <si>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</si>
  <si>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</si>
  <si>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</si>
  <si>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</si>
  <si>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</si>
  <si>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</si>
  <si>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</si>
  <si>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</si>
  <si>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</si>
  <si>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</si>
  <si>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</si>
  <si>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</si>
  <si>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</si>
  <si>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</si>
  <si>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</si>
  <si>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</si>
  <si>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</si>
  <si>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</si>
  <si>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</si>
  <si>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</si>
  <si>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</si>
  <si>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</si>
  <si>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</si>
  <si>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</si>
  <si>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</si>
  <si>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</si>
  <si>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</si>
  <si>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</si>
  <si>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</si>
  <si>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</si>
  <si>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</si>
  <si>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</si>
  <si>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</si>
  <si>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</si>
  <si>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</si>
  <si>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</si>
  <si>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</si>
  <si>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</si>
  <si>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</si>
  <si>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</si>
  <si>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</si>
  <si>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</si>
  <si>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</si>
  <si>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</si>
  <si>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</si>
  <si>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</si>
  <si>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</si>
  <si>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</si>
  <si>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</si>
  <si>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</si>
  <si>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</si>
  <si>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</si>
  <si>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</si>
  <si>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</si>
  <si>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</si>
  <si>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</si>
  <si>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</si>
  <si>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</si>
  <si>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</si>
  <si>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</si>
  <si>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</si>
  <si>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</si>
  <si>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</si>
  <si>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</si>
  <si>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</si>
  <si>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</si>
  <si>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</si>
  <si>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</si>
  <si>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</si>
  <si>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</si>
  <si>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</si>
  <si>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</si>
  <si>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</si>
  <si>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</si>
  <si>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</si>
  <si>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</si>
  <si>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</si>
  <si>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</si>
  <si>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</si>
  <si>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</si>
  <si>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</si>
  <si>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</si>
  <si>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</si>
  <si>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</si>
  <si>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</si>
  <si>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</si>
  <si>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</si>
  <si>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</si>
  <si>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</si>
  <si>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</si>
  <si>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</si>
  <si>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</si>
  <si>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</si>
  <si>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</si>
  <si>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</si>
  <si>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</si>
  <si>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</si>
  <si>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</si>
  <si>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</si>
  <si>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</si>
  <si>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</si>
  <si>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</si>
  <si>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</si>
  <si>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</si>
  <si>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</si>
  <si>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</si>
  <si>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</si>
  <si>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</si>
  <si>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</si>
  <si>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</si>
  <si>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</si>
  <si>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</si>
  <si>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</si>
  <si>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</si>
  <si>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</si>
  <si>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</si>
  <si>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</si>
  <si>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</si>
  <si>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</si>
  <si>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</si>
  <si>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</si>
  <si>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</si>
  <si>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</si>
  <si>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</si>
  <si>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</si>
  <si>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</si>
  <si>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</si>
  <si>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</si>
  <si>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</si>
  <si>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</si>
  <si>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</si>
  <si>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</si>
  <si>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</si>
  <si>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</si>
  <si>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</si>
  <si>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</si>
  <si>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</si>
  <si>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</si>
  <si>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</si>
  <si>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</si>
  <si>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</si>
  <si>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</si>
  <si>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</si>
  <si>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</si>
  <si>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</si>
  <si>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</si>
  <si>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</si>
  <si>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</si>
  <si>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</si>
  <si>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</si>
  <si>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</si>
  <si>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</si>
  <si>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</si>
  <si>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</si>
  <si>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</si>
  <si>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</si>
  <si>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</si>
  <si>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</si>
  <si>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</si>
  <si>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</si>
  <si>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</si>
  <si>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</si>
  <si>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</si>
  <si>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</si>
  <si>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</si>
  <si>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</si>
  <si>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</si>
  <si>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</si>
  <si>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</si>
  <si>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</si>
  <si>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</si>
  <si>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</si>
  <si>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</si>
  <si>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</si>
  <si>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</si>
  <si>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</si>
  <si>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</si>
  <si>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</si>
  <si>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</si>
  <si>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</si>
  <si>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</si>
  <si>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</si>
  <si>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</si>
  <si>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</si>
  <si>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</si>
  <si>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</si>
  <si>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</si>
  <si>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</si>
  <si>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</si>
  <si>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</si>
  <si>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</si>
  <si>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</si>
  <si>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</si>
  <si>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</si>
  <si>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</si>
  <si>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</si>
  <si>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</si>
  <si>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</si>
  <si>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</si>
  <si>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</si>
  <si>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</si>
  <si>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</si>
  <si>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</si>
  <si>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</si>
  <si>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</si>
  <si>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</si>
  <si>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</si>
  <si>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</si>
  <si>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</si>
  <si>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</si>
  <si>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</si>
  <si>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</si>
  <si>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</si>
  <si>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</si>
  <si>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</si>
  <si>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</si>
  <si>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</si>
  <si>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</si>
  <si>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</si>
  <si>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</si>
  <si>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</si>
  <si>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</si>
  <si>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</si>
  <si>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</si>
  <si>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</si>
  <si>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</si>
  <si>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</si>
  <si>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</si>
  <si>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</si>
  <si>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</si>
  <si>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</si>
  <si>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</si>
  <si>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</si>
  <si>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</si>
  <si>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</si>
  <si>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</si>
  <si>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</si>
  <si>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</si>
  <si>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</si>
  <si>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</si>
  <si>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</si>
  <si>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</si>
  <si>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</si>
  <si>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</si>
  <si>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</si>
  <si>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</si>
  <si>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</si>
  <si>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</si>
  <si>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</si>
  <si>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</si>
  <si>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</si>
  <si>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</si>
  <si>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</si>
  <si>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</si>
  <si>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</si>
  <si>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</si>
  <si>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</si>
  <si>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</si>
  <si>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</si>
  <si>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</si>
  <si>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</si>
  <si>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</si>
  <si>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</si>
  <si>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</si>
  <si>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</si>
  <si>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</si>
  <si>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</si>
  <si>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</si>
  <si>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</si>
  <si>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</si>
  <si>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</si>
  <si>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</si>
  <si>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</si>
  <si>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</si>
  <si>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</si>
  <si>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</si>
  <si>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</si>
  <si>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</si>
  <si>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</si>
  <si>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</si>
  <si>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</si>
  <si>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</si>
  <si>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</si>
  <si>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</si>
  <si>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</si>
  <si>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</si>
  <si>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</si>
  <si>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</si>
  <si>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</si>
  <si>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</si>
  <si>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</si>
  <si>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</si>
  <si>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</si>
  <si>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</si>
  <si>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</si>
  <si>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</si>
  <si>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</si>
  <si>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</si>
  <si>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</si>
  <si>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</si>
  <si>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</si>
  <si>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</si>
  <si>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</si>
  <si>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</si>
  <si>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</si>
  <si>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</si>
  <si>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</si>
  <si>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</si>
  <si>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</si>
  <si>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</si>
  <si>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</si>
  <si>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</si>
  <si>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</si>
  <si>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</si>
  <si>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</si>
  <si>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</si>
  <si>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</si>
  <si>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</si>
  <si>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</si>
  <si>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</si>
  <si>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</si>
  <si>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</si>
  <si>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</si>
  <si>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</si>
  <si>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</si>
  <si>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</si>
  <si>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</si>
  <si>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</si>
  <si>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</si>
  <si>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</si>
  <si>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</si>
  <si>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</si>
  <si>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</si>
  <si>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</si>
  <si>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</si>
  <si>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</si>
  <si>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</si>
  <si>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</si>
  <si>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</si>
  <si>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</si>
  <si>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</si>
  <si>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</si>
  <si>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</si>
  <si>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</si>
  <si>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</si>
  <si>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</si>
  <si>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</si>
  <si>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</si>
  <si>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</si>
  <si>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</si>
  <si>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</si>
  <si>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</si>
  <si>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</si>
  <si>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</si>
  <si>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</si>
  <si>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</si>
  <si>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</si>
  <si>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</si>
  <si>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</si>
  <si>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</si>
  <si>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</si>
  <si>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</si>
  <si>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</si>
  <si>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</si>
  <si>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</si>
  <si>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</si>
  <si>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</si>
  <si>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</si>
  <si>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</si>
  <si>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</si>
  <si>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</si>
  <si>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</si>
  <si>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</si>
  <si>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</si>
  <si>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</si>
  <si>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</si>
  <si>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</si>
  <si>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</si>
  <si>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</si>
  <si>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</si>
  <si>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</si>
  <si>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</si>
  <si>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</si>
  <si>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</si>
  <si>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</si>
  <si>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</si>
  <si>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</si>
  <si>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</si>
  <si>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</si>
  <si>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</si>
  <si>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</si>
  <si>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</si>
  <si>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</si>
  <si>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</si>
  <si>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</si>
  <si>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</si>
  <si>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</si>
  <si>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</si>
  <si>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</si>
  <si>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</si>
  <si>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</si>
  <si>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</si>
  <si>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</si>
  <si>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</si>
  <si>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</si>
  <si>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</si>
  <si>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</si>
  <si>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</si>
  <si>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</si>
  <si>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</si>
  <si>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</si>
  <si>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</si>
  <si>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</si>
  <si>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</si>
  <si>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</si>
  <si>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</si>
  <si>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</si>
  <si>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</si>
  <si>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</si>
  <si>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</si>
  <si>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</si>
  <si>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</si>
  <si>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</si>
  <si>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</si>
  <si>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</si>
  <si>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</si>
  <si>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</si>
  <si>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</si>
  <si>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</si>
  <si>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</si>
  <si>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</si>
  <si>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</si>
  <si>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</si>
  <si>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</si>
  <si>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</si>
  <si>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</si>
  <si>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</si>
  <si>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</si>
  <si>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</si>
  <si>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</si>
  <si>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</si>
  <si>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</si>
  <si>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</si>
  <si>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</si>
  <si>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</si>
  <si>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</si>
  <si>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</si>
  <si>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</si>
  <si>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</si>
  <si>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</si>
  <si>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</si>
  <si>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</si>
  <si>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</si>
  <si>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</si>
  <si>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</si>
  <si>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</si>
  <si>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</si>
  <si>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</si>
  <si>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</si>
  <si>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</si>
  <si>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</si>
  <si>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</si>
  <si>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</si>
  <si>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</si>
  <si>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</si>
  <si>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</si>
  <si>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</si>
  <si>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</si>
  <si>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</si>
  <si>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</si>
  <si>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</si>
  <si>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</si>
  <si>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</si>
  <si>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</si>
  <si>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</si>
  <si>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</si>
  <si>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</si>
  <si>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</si>
  <si>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</si>
  <si>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</si>
  <si>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</si>
  <si>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</si>
  <si>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</si>
  <si>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</si>
  <si>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</si>
  <si>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</si>
  <si>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</si>
  <si>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</si>
  <si>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</si>
  <si>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</si>
  <si>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</si>
  <si>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</si>
  <si>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</si>
  <si>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</si>
  <si>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</si>
  <si>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</si>
  <si>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</si>
  <si>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</si>
  <si>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</si>
  <si>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</si>
  <si>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</si>
  <si>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</si>
  <si>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</si>
  <si>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</si>
  <si>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</si>
  <si>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</si>
  <si>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</si>
  <si>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</si>
  <si>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</si>
  <si>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</si>
  <si>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</si>
  <si>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</si>
  <si>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</si>
  <si>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</si>
  <si>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</si>
  <si>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</si>
  <si>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</si>
  <si>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</si>
  <si>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</si>
  <si>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</si>
  <si>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</si>
  <si>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</si>
  <si>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</si>
  <si>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</si>
  <si>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</si>
  <si>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</si>
  <si>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</si>
  <si>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</si>
  <si>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</si>
  <si>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</si>
  <si>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</si>
  <si>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</si>
  <si>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</si>
  <si>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</si>
  <si>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</si>
  <si>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</si>
  <si>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</si>
  <si>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</si>
  <si>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</si>
  <si>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</si>
  <si>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</si>
  <si>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</si>
  <si>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</si>
  <si>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</si>
  <si>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</si>
  <si>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</si>
  <si>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</si>
  <si>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</si>
  <si>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</si>
  <si>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</si>
  <si>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</si>
  <si>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</si>
  <si>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</si>
  <si>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</si>
  <si>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</si>
  <si>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</si>
  <si>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</si>
  <si>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</si>
  <si>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</si>
  <si>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</si>
  <si>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</si>
  <si>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</si>
  <si>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</si>
  <si>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</si>
  <si>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</si>
  <si>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</si>
  <si>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</si>
  <si>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</si>
  <si>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</si>
  <si>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</si>
  <si>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</si>
  <si>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</si>
  <si>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</si>
  <si>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</si>
  <si>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</si>
  <si>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</si>
  <si>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</si>
  <si>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</si>
  <si>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</si>
  <si>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</si>
  <si>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</si>
  <si>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</si>
  <si>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</si>
  <si>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</si>
  <si>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</si>
  <si>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</si>
  <si>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</si>
  <si>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</si>
  <si>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</si>
  <si>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</si>
  <si>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</si>
  <si>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</si>
  <si>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</si>
  <si>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</si>
  <si>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</si>
  <si>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</si>
  <si>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</si>
  <si>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</si>
  <si>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</si>
  <si>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</si>
  <si>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</si>
  <si>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</si>
  <si>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</si>
  <si>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</si>
  <si>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</si>
  <si>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</si>
  <si>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</si>
  <si>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</si>
  <si>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</si>
  <si>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</si>
  <si>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</si>
  <si>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</si>
  <si>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</si>
  <si>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</si>
  <si>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</si>
  <si>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</si>
  <si>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</si>
  <si>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</si>
  <si>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</si>
  <si>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</si>
  <si>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</si>
  <si>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</si>
  <si>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</si>
  <si>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</si>
  <si>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</si>
  <si>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</si>
  <si>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</si>
  <si>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</si>
  <si>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</si>
  <si>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</si>
  <si>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</si>
  <si>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</si>
  <si>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</si>
  <si>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</si>
  <si>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</si>
  <si>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</si>
  <si>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</si>
  <si>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</si>
  <si>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</si>
  <si>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</si>
  <si>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</si>
  <si>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</si>
  <si>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</si>
  <si>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</si>
  <si>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</si>
  <si>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</si>
  <si>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</si>
  <si>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</si>
  <si>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</si>
  <si>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</si>
  <si>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</si>
  <si>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</si>
  <si>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</si>
  <si>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</si>
  <si>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</si>
  <si>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</si>
  <si>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</si>
  <si>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</si>
  <si>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</si>
  <si>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</si>
  <si>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</si>
  <si>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</si>
  <si>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</si>
  <si>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</si>
  <si>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</si>
  <si>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</si>
  <si>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</si>
  <si>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</si>
  <si>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</si>
  <si>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</si>
  <si>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</si>
  <si>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</si>
  <si>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</si>
  <si>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</si>
  <si>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</si>
  <si>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</si>
  <si>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</si>
  <si>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</si>
  <si>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</si>
  <si>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</si>
  <si>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</si>
  <si>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</si>
  <si>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</si>
  <si>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</si>
  <si>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</si>
  <si>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</si>
  <si>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</si>
  <si>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</si>
  <si>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</si>
  <si>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</si>
  <si>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</si>
  <si>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</si>
  <si>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</si>
  <si>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</si>
  <si>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</si>
  <si>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</si>
  <si>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</si>
  <si>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</si>
  <si>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</si>
  <si>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</si>
  <si>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</si>
  <si>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</si>
  <si>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</si>
  <si>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</si>
  <si>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</si>
  <si>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</si>
  <si>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</si>
  <si>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</si>
  <si>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</si>
  <si>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</si>
  <si>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</si>
  <si>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</si>
  <si>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</si>
  <si>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</si>
  <si>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</si>
  <si>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</si>
  <si>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</si>
  <si>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</si>
  <si>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</si>
  <si>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</si>
  <si>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</si>
  <si>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</si>
  <si>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</si>
  <si>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</si>
  <si>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</si>
  <si>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</si>
  <si>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</si>
  <si>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</si>
  <si>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</si>
  <si>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</si>
  <si>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</si>
  <si>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</si>
  <si>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</si>
  <si>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</si>
  <si>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</si>
  <si>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</si>
  <si>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</si>
  <si>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</si>
  <si>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</si>
  <si>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</si>
  <si>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</si>
  <si>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</si>
  <si>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</si>
  <si>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</si>
  <si>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</si>
  <si>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</si>
  <si>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</si>
  <si>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</si>
  <si>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</si>
  <si>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</si>
  <si>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</si>
  <si>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</si>
  <si>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</si>
  <si>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</si>
  <si>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</si>
  <si>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</si>
  <si>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</si>
  <si>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</si>
  <si>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</si>
  <si>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</si>
  <si>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</si>
  <si>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</si>
  <si>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</si>
  <si>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</si>
  <si>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</si>
  <si>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</si>
  <si>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</si>
  <si>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</si>
  <si>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</si>
  <si>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</si>
  <si>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</si>
  <si>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</si>
  <si>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</si>
  <si>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</si>
  <si>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</si>
  <si>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</si>
  <si>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</si>
  <si>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</si>
  <si>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</si>
  <si>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</si>
  <si>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</si>
  <si>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</si>
  <si>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</si>
  <si>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</si>
  <si>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</si>
  <si>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</si>
  <si>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</si>
  <si>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</si>
  <si>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</si>
  <si>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</si>
  <si>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</si>
  <si>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</si>
  <si>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</si>
  <si>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</si>
  <si>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</si>
  <si>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</si>
  <si>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</si>
  <si>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</si>
  <si>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</si>
  <si>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</si>
  <si>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</si>
  <si>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</si>
  <si>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</si>
  <si>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</si>
  <si>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</si>
  <si>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</si>
  <si>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</si>
  <si>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</si>
  <si>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</si>
  <si>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</si>
  <si>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</si>
  <si>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</si>
  <si>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</si>
  <si>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</si>
  <si>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</si>
  <si>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</si>
  <si>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</si>
  <si>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</si>
  <si>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</si>
  <si>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</si>
  <si>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</si>
  <si>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</si>
  <si>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</si>
  <si>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</si>
  <si>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</si>
  <si>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</si>
  <si>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</si>
  <si>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</si>
  <si>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</si>
  <si>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</si>
  <si>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</si>
  <si>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</si>
  <si>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</si>
  <si>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</si>
  <si>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</si>
  <si>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</si>
  <si>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</si>
  <si>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</si>
  <si>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</si>
  <si>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</si>
  <si>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</si>
  <si>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</si>
  <si>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</si>
  <si>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</si>
  <si>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</si>
  <si>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</si>
  <si>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</si>
  <si>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</si>
  <si>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</si>
  <si>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</si>
  <si>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</si>
  <si>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</si>
  <si>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</si>
  <si>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</si>
  <si>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</si>
  <si>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</si>
  <si>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</si>
  <si>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</si>
  <si>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</si>
  <si>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</si>
  <si>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</si>
  <si>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</si>
  <si>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</si>
  <si>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</si>
  <si>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</si>
  <si>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</si>
  <si>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</si>
  <si>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</si>
  <si>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</si>
  <si>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</si>
  <si>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</si>
  <si>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</si>
  <si>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</si>
  <si>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</si>
  <si>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</si>
  <si>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</si>
  <si>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</si>
  <si>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</si>
  <si>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</si>
  <si>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</si>
  <si>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</si>
  <si>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</si>
  <si>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</si>
  <si>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</si>
  <si>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</si>
  <si>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</si>
  <si>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</si>
  <si>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</si>
  <si>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</si>
  <si>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</si>
  <si>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</si>
  <si>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</si>
  <si>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</si>
  <si>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</si>
  <si>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</si>
  <si>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</si>
  <si>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</si>
  <si>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</si>
  <si>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</si>
  <si>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</si>
  <si>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</si>
  <si>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</si>
  <si>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</si>
  <si>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</si>
  <si>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</si>
  <si>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</si>
  <si>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</si>
  <si>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</si>
  <si>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</si>
  <si>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</si>
  <si>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</si>
  <si>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</si>
  <si>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</si>
  <si>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</si>
  <si>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</si>
  <si>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</si>
  <si>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</si>
  <si>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</si>
  <si>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</si>
  <si>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</si>
  <si>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</si>
  <si>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</si>
  <si>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</si>
  <si>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</si>
  <si>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</si>
  <si>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</si>
  <si>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</si>
  <si>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</si>
  <si>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</si>
  <si>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</si>
  <si>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</si>
  <si>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</si>
  <si>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</si>
  <si>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</si>
  <si>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</si>
  <si>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</si>
  <si>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</si>
  <si>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</si>
  <si>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</si>
  <si>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</si>
  <si>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</si>
  <si>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</si>
  <si>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</si>
  <si>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</si>
  <si>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</si>
  <si>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</si>
  <si>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</si>
  <si>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</si>
  <si>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</si>
  <si>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</si>
  <si>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</si>
  <si>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</si>
  <si>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</si>
  <si>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</si>
  <si>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</si>
  <si>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</si>
  <si>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</si>
  <si>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</si>
  <si>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</si>
  <si>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</si>
  <si>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</si>
  <si>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</si>
  <si>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</si>
  <si>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</si>
  <si>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</si>
  <si>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</si>
  <si>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</si>
  <si>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</si>
  <si>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</si>
  <si>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</si>
  <si>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</si>
  <si>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</si>
  <si>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</si>
  <si>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</si>
  <si>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</si>
  <si>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</si>
  <si>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</si>
  <si>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</si>
  <si>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</si>
  <si>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</si>
  <si>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</si>
  <si>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</si>
  <si>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</si>
  <si>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</si>
  <si>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</si>
  <si>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</si>
  <si>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</si>
  <si>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</si>
  <si>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</si>
  <si>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</si>
  <si>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</si>
  <si>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</si>
  <si>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</si>
  <si>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</si>
  <si>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</si>
  <si>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</si>
  <si>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</si>
  <si>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</si>
  <si>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</si>
  <si>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</si>
  <si>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</si>
  <si>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</si>
  <si>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</si>
  <si>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</si>
  <si>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</si>
  <si>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</si>
  <si>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</si>
  <si>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</si>
  <si>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</si>
  <si>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</si>
  <si>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</si>
  <si>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</si>
  <si>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</si>
  <si>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</si>
  <si>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</si>
  <si>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</si>
  <si>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</si>
  <si>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</si>
  <si>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</si>
  <si>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</si>
  <si>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</si>
  <si>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</si>
  <si>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</si>
  <si>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</si>
  <si>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</si>
  <si>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</si>
  <si>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</si>
  <si>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</si>
  <si>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</si>
  <si>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</si>
  <si>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</si>
  <si>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</si>
  <si>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</si>
  <si>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</si>
  <si>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</si>
  <si>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</si>
  <si>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</si>
  <si>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</si>
  <si>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</si>
  <si>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</si>
  <si>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</si>
  <si>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</si>
  <si>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</si>
  <si>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</si>
  <si>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</si>
  <si>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</si>
  <si>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</si>
  <si>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</si>
  <si>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</si>
  <si>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</si>
  <si>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</si>
  <si>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</si>
  <si>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</si>
  <si>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</si>
  <si>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</si>
  <si>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</si>
  <si>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</si>
  <si>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</si>
  <si>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</si>
  <si>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</si>
  <si>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</si>
  <si>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</si>
  <si>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</si>
  <si>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</si>
  <si>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</si>
  <si>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</si>
  <si>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</si>
  <si>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</si>
  <si>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</si>
  <si>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</si>
  <si>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</si>
  <si>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</si>
  <si>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</si>
  <si>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</si>
  <si>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</si>
  <si>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</si>
  <si>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</si>
  <si>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</si>
  <si>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</si>
  <si>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</si>
  <si>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</si>
  <si>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</si>
  <si>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</si>
  <si>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</si>
  <si>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</si>
  <si>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</si>
  <si>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</si>
  <si>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</si>
  <si>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</si>
  <si>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</si>
  <si>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</si>
  <si>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</si>
  <si>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</si>
  <si>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</si>
  <si>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</si>
  <si>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</si>
  <si>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</si>
  <si>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</si>
  <si>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</si>
  <si>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</si>
  <si>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</si>
  <si>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</si>
  <si>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</si>
  <si>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</si>
  <si>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</si>
  <si>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</si>
  <si>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</si>
  <si>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</si>
  <si>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</si>
  <si>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</si>
  <si>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</si>
  <si>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</si>
  <si>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</si>
  <si>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</si>
  <si>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</si>
  <si>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</si>
  <si>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</si>
  <si>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</si>
  <si>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</si>
  <si>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</si>
  <si>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</si>
  <si>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</si>
  <si>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</si>
  <si>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</si>
  <si>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</si>
  <si>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</si>
  <si>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</si>
  <si>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</si>
  <si>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</si>
  <si>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</si>
  <si>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</si>
  <si>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</si>
  <si>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</si>
  <si>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</si>
  <si>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</si>
  <si>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</si>
  <si>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</si>
  <si>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</si>
  <si>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</si>
  <si>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</si>
  <si>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</si>
  <si>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</si>
  <si>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</si>
  <si>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</si>
  <si>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</si>
  <si>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</si>
  <si>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</si>
  <si>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</si>
  <si>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</si>
  <si>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</si>
  <si>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</si>
  <si>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</si>
  <si>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</si>
  <si>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</si>
  <si>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</si>
  <si>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</si>
  <si>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</si>
  <si>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</si>
  <si>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</si>
  <si>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</si>
  <si>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</si>
  <si>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</si>
  <si>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</si>
  <si>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</si>
  <si>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</si>
  <si>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</si>
  <si>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</si>
  <si>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</si>
  <si>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</si>
  <si>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</si>
  <si>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</si>
  <si>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</si>
  <si>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</si>
  <si>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</si>
  <si>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</si>
  <si>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</si>
  <si>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</si>
  <si>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</si>
  <si>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</si>
  <si>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</si>
  <si>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</si>
  <si>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</si>
  <si>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</si>
  <si>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</si>
  <si>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</si>
  <si>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</si>
  <si>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</si>
  <si>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</si>
  <si>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</si>
  <si>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</si>
  <si>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</si>
  <si>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</si>
  <si>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</si>
  <si>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</si>
  <si>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</si>
  <si>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</si>
  <si>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</si>
  <si>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</si>
  <si>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</si>
  <si>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</si>
  <si>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</si>
  <si>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</si>
  <si>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</si>
  <si>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</si>
  <si>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</si>
  <si>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</si>
  <si>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</si>
  <si>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</si>
  <si>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</si>
  <si>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</si>
  <si>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</si>
  <si>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</si>
  <si>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</si>
  <si>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</si>
  <si>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</si>
  <si>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</si>
  <si>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</si>
  <si>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</si>
  <si>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</si>
  <si>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</si>
  <si>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</si>
  <si>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</si>
  <si>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</si>
  <si>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</si>
  <si>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</si>
  <si>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</si>
  <si>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</si>
  <si>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</si>
  <si>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</si>
  <si>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</si>
  <si>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</si>
  <si>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</si>
  <si>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</si>
  <si>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</si>
  <si>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</si>
  <si>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</si>
  <si>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</si>
  <si>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</si>
  <si>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</si>
  <si>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</si>
  <si>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</si>
  <si>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</si>
  <si>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</si>
  <si>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</si>
  <si>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</si>
  <si>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</si>
  <si>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</si>
  <si>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</si>
  <si>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</si>
  <si>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</si>
  <si>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</si>
  <si>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</si>
  <si>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</si>
  <si>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</si>
  <si>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</si>
  <si>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</si>
  <si>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</si>
  <si>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</si>
  <si>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</si>
  <si>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</si>
  <si>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</si>
  <si>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</si>
  <si>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</si>
  <si>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</si>
  <si>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</si>
  <si>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</si>
  <si>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</si>
  <si>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</si>
  <si>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</si>
  <si>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</si>
  <si>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</si>
  <si>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</si>
  <si>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</si>
  <si>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</si>
  <si>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</si>
  <si>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</si>
  <si>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</si>
  <si>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</si>
  <si>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</si>
  <si>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</si>
  <si>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</si>
  <si>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</si>
  <si>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</si>
  <si>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</si>
  <si>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</si>
  <si>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</si>
  <si>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</si>
  <si>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</si>
  <si>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</si>
  <si>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</si>
  <si>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</si>
  <si>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</si>
  <si>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</si>
  <si>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</si>
  <si>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</si>
  <si>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</si>
  <si>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</si>
  <si>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</si>
  <si>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</si>
  <si>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</si>
  <si>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</si>
  <si>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</si>
  <si>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</si>
  <si>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</si>
  <si>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</si>
  <si>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</si>
  <si>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</si>
  <si>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</si>
  <si>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</si>
  <si>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</si>
  <si>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</si>
  <si>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</si>
  <si>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</si>
  <si>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</si>
  <si>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</si>
  <si>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</si>
  <si>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</si>
  <si>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</si>
  <si>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</si>
  <si>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</si>
  <si>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</si>
  <si>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</si>
  <si>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</si>
  <si>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</si>
  <si>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</si>
  <si>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</si>
  <si>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</si>
  <si>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</si>
  <si>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</si>
  <si>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</si>
  <si>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</si>
  <si>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</si>
  <si>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</si>
  <si>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</si>
  <si>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</si>
  <si>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</si>
  <si>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</si>
  <si>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</si>
  <si>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</si>
  <si>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</si>
  <si>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</si>
  <si>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</si>
  <si>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</si>
  <si>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</si>
  <si>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</si>
  <si>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</si>
  <si>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</si>
  <si>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</si>
  <si>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</si>
  <si>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</si>
  <si>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</si>
  <si>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</si>
  <si>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</si>
  <si>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</si>
  <si>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</si>
  <si>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</si>
  <si>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</si>
  <si>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</si>
  <si>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</si>
  <si>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</si>
  <si>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</si>
  <si>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</si>
  <si>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</si>
  <si>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</si>
  <si>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</si>
  <si>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</si>
  <si>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</si>
  <si>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</si>
  <si>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</si>
  <si>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</si>
  <si>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</si>
  <si>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</si>
  <si>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</si>
  <si>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</si>
  <si>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</si>
  <si>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</si>
  <si>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</si>
  <si>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</si>
  <si>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</si>
  <si>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</si>
  <si>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</si>
  <si>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</si>
  <si>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</si>
  <si>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</si>
  <si>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</si>
  <si>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</si>
  <si>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</si>
  <si>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</si>
  <si>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</si>
  <si>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</si>
  <si>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</si>
  <si>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</si>
  <si>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</si>
  <si>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</si>
  <si>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</si>
  <si>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</si>
  <si>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</si>
  <si>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</si>
  <si>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</si>
  <si>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</si>
  <si>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</si>
  <si>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</si>
  <si>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</si>
  <si>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</si>
  <si>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</si>
  <si>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</si>
  <si>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</si>
  <si>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</si>
  <si>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</si>
  <si>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</si>
  <si>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</si>
  <si>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</si>
  <si>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</si>
  <si>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</si>
  <si>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</si>
  <si>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</si>
  <si>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</si>
  <si>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</si>
  <si>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</si>
  <si>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</si>
  <si>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</si>
  <si>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</si>
  <si>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</si>
  <si>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</si>
  <si>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</si>
  <si>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</si>
  <si>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</si>
  <si>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</si>
  <si>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</si>
  <si>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</si>
  <si>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</si>
  <si>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</si>
  <si>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</si>
  <si>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</si>
  <si>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</si>
  <si>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</si>
  <si>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</si>
  <si>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</si>
  <si>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</si>
  <si>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</si>
  <si>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</si>
  <si>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</si>
  <si>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</si>
  <si>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</si>
  <si>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</si>
  <si>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</si>
  <si>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</si>
  <si>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</si>
  <si>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</si>
  <si>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</si>
  <si>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</si>
  <si>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</si>
  <si>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</si>
  <si>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</si>
  <si>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</si>
  <si>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</si>
  <si>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</si>
  <si>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</si>
  <si>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</si>
  <si>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</si>
  <si>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</si>
  <si>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</si>
  <si>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</si>
  <si>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</si>
  <si>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</si>
  <si>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</si>
  <si>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</si>
  <si>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</si>
  <si>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</si>
  <si>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</si>
  <si>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</si>
  <si>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</si>
  <si>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</si>
  <si>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</si>
  <si>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</si>
  <si>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</si>
  <si>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</si>
  <si>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</si>
  <si>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</si>
  <si>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</si>
  <si>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</si>
  <si>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</si>
  <si>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</si>
  <si>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</si>
  <si>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</si>
  <si>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</si>
  <si>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</si>
  <si>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</si>
  <si>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</si>
  <si>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</si>
  <si>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</si>
  <si>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</si>
  <si>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</si>
  <si>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</si>
  <si>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</si>
  <si>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</si>
  <si>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</si>
  <si>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</si>
  <si>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</si>
  <si>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</si>
  <si>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</si>
  <si>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</si>
  <si>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</si>
  <si>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</si>
  <si>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</si>
  <si>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</si>
  <si>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</si>
  <si>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</si>
  <si>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</si>
  <si>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</si>
  <si>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</si>
  <si>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</si>
  <si>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</si>
  <si>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</si>
  <si>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</si>
  <si>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</si>
  <si>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</si>
  <si>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</si>
  <si>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</si>
  <si>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</si>
  <si>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</si>
  <si>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</si>
  <si>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</si>
  <si>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</si>
  <si>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</si>
  <si>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</si>
  <si>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</si>
  <si>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</si>
  <si>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</si>
  <si>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</si>
  <si>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</si>
  <si>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</si>
  <si>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</si>
  <si>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</si>
  <si>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</si>
  <si>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</si>
  <si>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</si>
  <si>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</si>
  <si>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</si>
  <si>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</si>
  <si>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</si>
  <si>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</si>
  <si>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</si>
  <si>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</si>
  <si>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</si>
  <si>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</si>
  <si>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</si>
  <si>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</si>
  <si>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</si>
  <si>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</si>
  <si>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</si>
  <si>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</si>
  <si>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</si>
  <si>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</si>
  <si>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</si>
  <si>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</si>
  <si>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</si>
  <si>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</si>
  <si>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</si>
  <si>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</si>
  <si>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</si>
  <si>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</si>
  <si>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</si>
  <si>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</si>
  <si>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</si>
  <si>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</si>
  <si>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</si>
  <si>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</si>
  <si>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</si>
  <si>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</si>
  <si>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</si>
  <si>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</si>
  <si>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</si>
  <si>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</si>
  <si>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</si>
  <si>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</si>
  <si>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</si>
  <si>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</si>
  <si>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</si>
  <si>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</si>
  <si>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</si>
  <si>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</si>
  <si>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</si>
  <si>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</si>
  <si>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</si>
  <si>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</si>
  <si>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</si>
  <si>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</si>
  <si>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</si>
  <si>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</si>
  <si>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</si>
  <si>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</si>
  <si>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</si>
  <si>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</si>
  <si>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</si>
  <si>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</si>
  <si>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</si>
  <si>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</si>
  <si>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</si>
  <si>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</si>
  <si>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</si>
  <si>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</si>
  <si>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</si>
  <si>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</si>
  <si>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</si>
  <si>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</si>
  <si>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</si>
  <si>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</si>
  <si>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</si>
  <si>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</si>
  <si>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</si>
  <si>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</si>
  <si>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</si>
  <si>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</si>
  <si>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</si>
  <si>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</si>
  <si>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</si>
  <si>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</si>
  <si>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</si>
  <si>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</si>
  <si>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</si>
  <si>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</si>
  <si>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</si>
  <si>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</si>
  <si>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</si>
  <si>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</si>
  <si>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</si>
  <si>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</si>
  <si>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</si>
  <si>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</si>
  <si>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</si>
  <si>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</si>
  <si>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</si>
  <si>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</si>
  <si>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</si>
  <si>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</si>
  <si>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</si>
  <si>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</si>
  <si>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</si>
  <si>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</si>
  <si>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</si>
  <si>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</si>
  <si>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</si>
  <si>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</si>
  <si>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</si>
  <si>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</si>
  <si>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</si>
  <si>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</si>
  <si>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</si>
  <si>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</si>
  <si>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</si>
  <si>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</si>
  <si>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</si>
  <si>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</si>
  <si>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</si>
  <si>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</si>
  <si>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</si>
  <si>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</si>
  <si>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</si>
  <si>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</si>
  <si>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</si>
  <si>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</si>
  <si>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</si>
  <si>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</si>
  <si>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</si>
  <si>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</si>
  <si>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</si>
  <si>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</si>
  <si>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</si>
  <si>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</si>
  <si>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</si>
  <si>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</si>
  <si>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</si>
  <si>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</si>
  <si>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</si>
  <si>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</si>
  <si>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</si>
  <si>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</si>
  <si>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</si>
  <si>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</si>
  <si>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</si>
  <si>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</si>
  <si>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</si>
  <si>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</si>
  <si>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</si>
  <si>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</si>
  <si>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</si>
  <si>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</si>
  <si>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</si>
  <si>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</si>
  <si>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</si>
  <si>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</si>
  <si>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</si>
  <si>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</si>
  <si>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</si>
  <si>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</si>
  <si>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</si>
  <si>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</si>
  <si>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</si>
  <si>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</si>
  <si>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</si>
  <si>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</si>
  <si>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</si>
  <si>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</si>
  <si>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</si>
  <si>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</si>
  <si>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</si>
  <si>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</si>
  <si>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</si>
  <si>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</si>
  <si>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</si>
  <si>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</si>
  <si>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</si>
  <si>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</si>
  <si>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</si>
  <si>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</si>
  <si>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</si>
  <si>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</si>
  <si>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</si>
  <si>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</si>
  <si>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</si>
  <si>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</si>
  <si>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</si>
  <si>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</si>
  <si>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</si>
  <si>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</si>
  <si>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</si>
  <si>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</si>
  <si>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</si>
  <si>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</si>
  <si>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</si>
  <si>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</si>
  <si>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</si>
  <si>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</si>
  <si>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</si>
  <si>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</si>
  <si>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</si>
  <si>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</si>
  <si>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</si>
  <si>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</si>
  <si>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</si>
  <si>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</si>
  <si>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</si>
  <si>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</si>
  <si>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</si>
  <si>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</si>
  <si>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</si>
  <si>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</si>
  <si>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</si>
  <si>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</si>
  <si>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</si>
  <si>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</si>
  <si>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</si>
  <si>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</si>
  <si>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</si>
  <si>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</si>
  <si>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</si>
  <si>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</si>
  <si>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</si>
  <si>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</si>
  <si>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</si>
  <si>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</si>
  <si>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</si>
  <si>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</si>
  <si>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</si>
  <si>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</si>
  <si>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</si>
  <si>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</si>
  <si>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</si>
  <si>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</si>
  <si>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</si>
  <si>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</si>
  <si>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</si>
  <si>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</si>
  <si>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</si>
  <si>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</si>
  <si>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</si>
  <si>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</si>
  <si>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</si>
  <si>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</si>
  <si>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</si>
  <si>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</si>
  <si>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</si>
  <si>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</si>
  <si>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</si>
  <si>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</si>
  <si>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</si>
  <si>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</si>
  <si>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</si>
  <si>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</si>
  <si>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</si>
  <si>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</si>
  <si>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</si>
  <si>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</si>
  <si>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</si>
  <si>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</si>
  <si>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</si>
  <si>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</si>
  <si>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</si>
  <si>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</si>
  <si>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</si>
  <si>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</si>
  <si>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</si>
  <si>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</si>
  <si>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</si>
  <si>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</si>
  <si>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</si>
  <si>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</si>
  <si>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</si>
  <si>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</si>
  <si>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</si>
  <si>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</si>
  <si>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</si>
  <si>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</si>
  <si>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</si>
  <si>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</si>
  <si>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</si>
  <si>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</si>
  <si>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</si>
  <si>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</si>
  <si>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</si>
  <si>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</si>
  <si>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</si>
  <si>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</si>
  <si>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</si>
  <si>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</si>
  <si>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</si>
  <si>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</si>
  <si>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</si>
  <si>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</si>
  <si>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</si>
  <si>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</si>
  <si>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</si>
  <si>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</si>
  <si>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</si>
  <si>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</si>
  <si>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</si>
  <si>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</si>
  <si>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</si>
  <si>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</si>
  <si>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</si>
  <si>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</si>
  <si>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</si>
  <si>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</si>
  <si>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</si>
  <si>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</si>
  <si>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</si>
  <si>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</si>
  <si>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</si>
  <si>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</si>
  <si>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</si>
  <si>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</si>
  <si>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</si>
  <si>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</si>
  <si>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</si>
  <si>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</si>
  <si>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</si>
  <si>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</si>
  <si>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</si>
  <si>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</si>
  <si>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</si>
  <si>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</si>
  <si>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</si>
  <si>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</si>
  <si>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</si>
  <si>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</si>
  <si>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</si>
  <si>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</si>
  <si>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</si>
  <si>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</si>
  <si>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</si>
  <si>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</si>
  <si>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</si>
  <si>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</si>
  <si>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</si>
  <si>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</si>
  <si>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</si>
  <si>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</si>
  <si>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</si>
  <si>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</si>
  <si>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</si>
  <si>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</si>
  <si>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</si>
  <si>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</si>
  <si>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</si>
  <si>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</si>
  <si>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</si>
  <si>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</si>
  <si>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</si>
  <si>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</si>
  <si>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</si>
  <si>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</si>
  <si>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</si>
  <si>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</si>
  <si>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</si>
  <si>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</si>
  <si>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</si>
  <si>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</si>
  <si>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</si>
  <si>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</si>
  <si>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</si>
  <si>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</si>
  <si>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</si>
  <si>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</si>
  <si>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</si>
  <si>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</si>
  <si>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</si>
  <si>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</si>
  <si>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</si>
  <si>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</si>
  <si>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</si>
  <si>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</si>
  <si>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</si>
  <si>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</si>
  <si>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</si>
  <si>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</si>
  <si>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</si>
  <si>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</si>
  <si>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</si>
  <si>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</si>
  <si>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</si>
  <si>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</si>
  <si>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</si>
  <si>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</si>
  <si>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</si>
  <si>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</si>
  <si>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</si>
  <si>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</si>
  <si>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</si>
  <si>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</si>
  <si>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</si>
  <si>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</si>
  <si>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</si>
  <si>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</si>
  <si>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</si>
  <si>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</si>
  <si>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</si>
  <si>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</si>
  <si>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</si>
  <si>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</si>
  <si>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</si>
  <si>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</si>
  <si>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</si>
  <si>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</si>
  <si>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</si>
  <si>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</si>
  <si>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</si>
  <si>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</si>
  <si>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</si>
  <si>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</si>
  <si>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</si>
  <si>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</si>
  <si>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</si>
  <si>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</si>
  <si>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</si>
  <si>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</si>
  <si>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</si>
  <si>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</si>
  <si>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</si>
  <si>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</si>
  <si>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</si>
  <si>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</si>
  <si>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</si>
  <si>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</si>
  <si>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</si>
  <si>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</si>
  <si>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</si>
  <si>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</si>
  <si>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</si>
  <si>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</si>
  <si>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</si>
  <si>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</si>
  <si>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</si>
  <si>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</si>
  <si>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</si>
  <si>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</si>
  <si>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</si>
  <si>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</si>
  <si>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</si>
  <si>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</si>
  <si>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</si>
  <si>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</si>
  <si>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</si>
  <si>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</si>
  <si>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</si>
  <si>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</si>
  <si>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</si>
  <si>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</si>
  <si>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</si>
  <si>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</si>
  <si>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</si>
  <si>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</si>
  <si>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</si>
  <si>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</si>
  <si>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</si>
  <si>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</si>
  <si>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</si>
  <si>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</si>
  <si>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</si>
  <si>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</si>
  <si>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</si>
  <si>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</si>
  <si>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</si>
  <si>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</si>
  <si>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</si>
  <si>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</si>
  <si>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</si>
  <si>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</si>
  <si>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</si>
  <si>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</si>
  <si>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</si>
  <si>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</si>
  <si>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</si>
  <si>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</si>
  <si>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</si>
  <si>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</si>
  <si>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</si>
  <si>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</si>
  <si>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</si>
  <si>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</si>
  <si>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</si>
  <si>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</si>
  <si>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</si>
  <si>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</si>
  <si>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</si>
  <si>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</si>
  <si>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</si>
  <si>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</si>
  <si>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</si>
  <si>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</si>
  <si>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</si>
  <si>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</si>
  <si>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</si>
  <si>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</si>
  <si>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</si>
  <si>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</si>
  <si>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</si>
  <si>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</si>
  <si>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</si>
  <si>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</si>
  <si>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</si>
  <si>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</si>
  <si>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</si>
  <si>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</si>
  <si>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</si>
  <si>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</si>
  <si>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</si>
  <si>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</si>
  <si>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</si>
  <si>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</si>
  <si>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</si>
  <si>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</si>
  <si>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</si>
  <si>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</si>
  <si>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</si>
  <si>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</si>
  <si>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</si>
  <si>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</si>
  <si>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</si>
  <si>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</si>
  <si>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</si>
  <si>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</si>
  <si>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</si>
  <si>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</si>
  <si>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</si>
  <si>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</si>
  <si>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</si>
  <si>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</si>
  <si>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</si>
  <si>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</si>
  <si>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</si>
  <si>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</si>
  <si>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</si>
  <si>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</si>
  <si>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</si>
  <si>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</si>
  <si>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</si>
  <si>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</si>
  <si>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</si>
  <si>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</si>
  <si>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</si>
  <si>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</si>
  <si>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</si>
  <si>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</si>
  <si>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</si>
  <si>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</si>
  <si>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</si>
  <si>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</si>
  <si>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</si>
  <si>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</si>
  <si>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</si>
  <si>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</si>
  <si>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</si>
  <si>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</si>
  <si>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</si>
  <si>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</si>
  <si>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</si>
  <si>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</si>
  <si>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</si>
  <si>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</si>
  <si>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</si>
  <si>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</si>
  <si>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</si>
  <si>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</si>
  <si>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</si>
  <si>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</si>
  <si>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</si>
  <si>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</si>
  <si>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</si>
  <si>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</si>
  <si>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</si>
  <si>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</si>
  <si>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</si>
  <si>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</si>
  <si>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</si>
  <si>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</si>
  <si>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</si>
  <si>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</si>
  <si>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</si>
  <si>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</si>
  <si>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</si>
  <si>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</si>
  <si>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</si>
  <si>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</si>
  <si>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</si>
  <si>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</si>
  <si>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</si>
  <si>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</si>
  <si>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</si>
  <si>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</si>
  <si>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</si>
  <si>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</si>
  <si>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</si>
  <si>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</si>
  <si>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</si>
  <si>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</si>
  <si>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</si>
  <si>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</si>
  <si>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</si>
  <si>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</si>
  <si>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</si>
  <si>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</si>
  <si>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</si>
  <si>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</si>
  <si>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</si>
  <si>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</si>
  <si>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</si>
  <si>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</si>
  <si>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</si>
  <si>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</si>
  <si>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</si>
  <si>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</si>
  <si>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</si>
  <si>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</si>
  <si>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</si>
  <si>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</si>
  <si>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</si>
  <si>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</si>
  <si>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</si>
  <si>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</si>
  <si>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</si>
  <si>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</si>
  <si>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</si>
  <si>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</si>
  <si>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</si>
  <si>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</si>
  <si>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</si>
  <si>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</si>
  <si>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</si>
  <si>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</si>
  <si>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</si>
  <si>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</si>
  <si>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</si>
  <si>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</si>
  <si>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</si>
  <si>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</si>
  <si>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</si>
  <si>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</si>
  <si>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</si>
  <si>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</si>
  <si>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</si>
  <si>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</si>
  <si>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</si>
  <si>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</si>
  <si>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</si>
  <si>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</si>
  <si>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</si>
  <si>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</si>
  <si>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</si>
  <si>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</si>
  <si>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</si>
  <si>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</si>
  <si>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</si>
  <si>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</si>
  <si>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</si>
  <si>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</si>
  <si>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</si>
  <si>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</si>
  <si>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</si>
  <si>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</si>
  <si>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</si>
  <si>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</si>
  <si>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</si>
  <si>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</si>
  <si>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</si>
  <si>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</si>
  <si>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</si>
  <si>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</si>
  <si>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</si>
  <si>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</si>
  <si>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</si>
  <si>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</si>
  <si>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</si>
  <si>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</si>
  <si>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</si>
  <si>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</si>
  <si>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</si>
  <si>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</si>
  <si>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</si>
  <si>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</si>
  <si>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</si>
  <si>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</si>
  <si>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</si>
  <si>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</si>
  <si>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</si>
  <si>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</si>
  <si>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</si>
  <si>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</si>
  <si>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</si>
  <si>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</si>
  <si>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</si>
  <si>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</si>
  <si>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</si>
  <si>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</si>
  <si>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</si>
  <si>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</si>
  <si>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</si>
  <si>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</si>
  <si>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</si>
  <si>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</si>
  <si>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</si>
  <si>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</si>
  <si>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</si>
  <si>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</si>
  <si>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</si>
  <si>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</si>
  <si>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</si>
  <si>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</si>
  <si>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</si>
  <si>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</si>
  <si>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</si>
  <si>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</si>
  <si>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</si>
  <si>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</si>
  <si>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</si>
  <si>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</si>
  <si>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</si>
  <si>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</si>
  <si>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</si>
  <si>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</si>
  <si>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</si>
  <si>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</si>
  <si>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</si>
  <si>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</si>
  <si>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</si>
  <si>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</si>
  <si>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</si>
  <si>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</si>
  <si>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</si>
  <si>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</si>
  <si>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</si>
  <si>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</si>
  <si>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</si>
  <si>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</si>
  <si>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</si>
  <si>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</si>
  <si>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</si>
  <si>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</si>
  <si>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</si>
  <si>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</si>
  <si>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</si>
  <si>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</si>
  <si>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</si>
  <si>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</si>
  <si>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</si>
  <si>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</si>
  <si>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</si>
  <si>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</si>
  <si>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</si>
  <si>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</si>
  <si>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</si>
  <si>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</si>
  <si>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</si>
  <si>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</si>
  <si>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</si>
  <si>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</si>
  <si>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</si>
  <si>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</si>
  <si>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</si>
  <si>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</si>
  <si>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</si>
  <si>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</si>
  <si>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</si>
  <si>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</si>
  <si>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</si>
  <si>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</si>
  <si>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</si>
  <si>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</si>
  <si>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</si>
  <si>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</si>
  <si>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</si>
  <si>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</si>
  <si>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</si>
  <si>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</si>
  <si>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</si>
  <si>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</si>
  <si>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</si>
  <si>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</si>
  <si>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</si>
  <si>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</si>
  <si>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</si>
  <si>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</si>
  <si>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</si>
  <si>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</si>
  <si>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</si>
  <si>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</si>
  <si>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</si>
  <si>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</si>
  <si>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</si>
  <si>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</si>
  <si>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</si>
  <si>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</si>
  <si>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</si>
  <si>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</si>
  <si>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</si>
  <si>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</si>
  <si>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</si>
  <si>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</si>
  <si>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</si>
  <si>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</si>
  <si>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</si>
  <si>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</si>
  <si>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</si>
  <si>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</si>
  <si>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</si>
  <si>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</si>
  <si>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</si>
  <si>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</si>
  <si>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</si>
  <si>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</si>
  <si>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</si>
  <si>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</si>
  <si>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</si>
  <si>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</si>
  <si>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</si>
  <si>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</si>
  <si>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</si>
  <si>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</si>
  <si>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</si>
  <si>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</si>
  <si>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</si>
  <si>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</si>
  <si>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</si>
  <si>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</si>
  <si>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</si>
  <si>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</si>
  <si>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</si>
  <si>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</si>
  <si>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</si>
  <si>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</si>
  <si>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</si>
  <si>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</si>
  <si>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</si>
  <si>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</si>
  <si>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</si>
  <si>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</si>
  <si>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</si>
  <si>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</si>
  <si>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</si>
  <si>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</si>
  <si>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</si>
  <si>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</si>
  <si>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</si>
  <si>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</si>
  <si>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</si>
  <si>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</si>
  <si>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</si>
  <si>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</si>
  <si>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</si>
  <si>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</si>
  <si>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</si>
  <si>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</si>
  <si>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</si>
  <si>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</si>
  <si>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</si>
  <si>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</si>
  <si>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</si>
  <si>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</si>
  <si>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</si>
  <si>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</si>
  <si>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</si>
  <si>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</si>
  <si>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</si>
  <si>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</si>
  <si>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</si>
  <si>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</si>
  <si>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</si>
  <si>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</si>
  <si>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</si>
  <si>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</si>
  <si>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</si>
  <si>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</si>
  <si>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</si>
  <si>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</si>
  <si>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</si>
  <si>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</si>
  <si>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</si>
  <si>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</si>
  <si>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</si>
  <si>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</si>
  <si>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</si>
  <si>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</si>
  <si>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</si>
  <si>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</si>
  <si>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</si>
  <si>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</si>
  <si>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</si>
  <si>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</si>
  <si>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</si>
  <si>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</si>
  <si>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</si>
  <si>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</si>
  <si>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</si>
  <si>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</si>
  <si>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</si>
  <si>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</si>
  <si>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</si>
  <si>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</si>
  <si>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</si>
  <si>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</si>
  <si>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</si>
  <si>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</si>
  <si>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</si>
  <si>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</si>
  <si>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</si>
  <si>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</si>
  <si>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</si>
  <si>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</si>
  <si>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</si>
  <si>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</si>
  <si>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</si>
  <si>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</si>
  <si>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</si>
  <si>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</si>
  <si>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</si>
  <si>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</si>
  <si>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</si>
  <si>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</si>
  <si>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</si>
  <si>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</si>
  <si>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</si>
  <si>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</si>
  <si>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</si>
  <si>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</si>
  <si>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</si>
  <si>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</si>
  <si>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</si>
  <si>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</si>
  <si>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</si>
  <si>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</si>
  <si>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</si>
  <si>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</si>
  <si>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</si>
  <si>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</si>
  <si>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</si>
  <si>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</si>
  <si>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</si>
  <si>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</si>
  <si>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</si>
  <si>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</si>
  <si>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</si>
  <si>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</si>
  <si>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</si>
  <si>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</si>
  <si>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</si>
  <si>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</si>
  <si>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</si>
  <si>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</si>
  <si>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</si>
  <si>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</si>
  <si>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</si>
  <si>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</si>
  <si>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</si>
  <si>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</si>
  <si>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</si>
  <si>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</si>
  <si>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</si>
  <si>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</si>
  <si>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</si>
  <si>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</si>
  <si>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</si>
  <si>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</si>
  <si>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</si>
  <si>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</si>
  <si>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</si>
  <si>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</si>
  <si>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</si>
  <si>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</si>
  <si>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</si>
  <si>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</si>
  <si>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</si>
  <si>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</si>
  <si>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</si>
  <si>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</si>
  <si>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</si>
  <si>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</si>
  <si>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</si>
  <si>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</si>
  <si>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</si>
  <si>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</si>
  <si>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</si>
  <si>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</si>
  <si>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</si>
  <si>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</si>
  <si>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</si>
  <si>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</si>
  <si>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</si>
  <si>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</si>
  <si>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</si>
  <si>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</si>
  <si>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</si>
  <si>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</si>
  <si>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</si>
  <si>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</si>
  <si>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</si>
  <si>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</si>
  <si>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</si>
  <si>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</si>
  <si>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</si>
  <si>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</si>
  <si>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</si>
  <si>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</si>
  <si>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</si>
  <si>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</si>
  <si>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</si>
  <si>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</si>
  <si>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</si>
  <si>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</si>
  <si>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</si>
  <si>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</si>
  <si>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</si>
  <si>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</si>
  <si>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</si>
  <si>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</si>
  <si>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</si>
  <si>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</si>
  <si>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</si>
  <si>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</si>
  <si>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</si>
  <si>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</si>
  <si>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</si>
  <si>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</si>
  <si>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</si>
  <si>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</si>
  <si>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</si>
  <si>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</si>
  <si>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</si>
  <si>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</si>
  <si>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</si>
  <si>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</si>
  <si>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</si>
  <si>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</si>
  <si>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</si>
  <si>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</si>
  <si>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</si>
  <si>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</si>
  <si>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</si>
  <si>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</si>
  <si>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</si>
  <si>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</si>
  <si>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</si>
  <si>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</si>
  <si>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</si>
  <si>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</si>
  <si>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</si>
  <si>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</si>
  <si>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</si>
  <si>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</si>
  <si>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</si>
  <si>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</si>
  <si>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</si>
  <si>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</si>
  <si>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</si>
  <si>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</si>
  <si>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</si>
  <si>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</si>
  <si>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</si>
  <si>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</si>
  <si>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</si>
  <si>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</si>
  <si>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</si>
  <si>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</si>
  <si>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</si>
  <si>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</si>
  <si>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</si>
  <si>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</si>
  <si>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</si>
  <si>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</si>
  <si>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</si>
  <si>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</si>
  <si>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</si>
  <si>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</si>
  <si>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</si>
  <si>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</si>
  <si>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</si>
  <si>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</si>
  <si>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</si>
  <si>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</si>
  <si>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</si>
  <si>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</si>
  <si>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</si>
  <si>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</si>
  <si>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</si>
  <si>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</si>
  <si>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</si>
  <si>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</si>
  <si>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</si>
  <si>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</si>
  <si>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</si>
  <si>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</si>
  <si>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</si>
  <si>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</si>
  <si>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</si>
  <si>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</si>
  <si>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</si>
  <si>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</si>
  <si>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</si>
  <si>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</si>
  <si>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</si>
  <si>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</si>
  <si>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</si>
  <si>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</si>
  <si>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</si>
  <si>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</si>
  <si>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</si>
  <si>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</si>
  <si>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</si>
  <si>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</si>
  <si>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</si>
  <si>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</si>
  <si>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</si>
  <si>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</si>
  <si>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</si>
  <si>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</si>
  <si>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</si>
  <si>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</si>
  <si>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</si>
  <si>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</si>
  <si>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</si>
  <si>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</si>
  <si>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</si>
  <si>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</si>
  <si>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</si>
  <si>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</si>
  <si>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</si>
  <si>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</si>
  <si>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</si>
  <si>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</si>
  <si>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</si>
  <si>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</si>
  <si>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</si>
  <si>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</si>
  <si>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</si>
  <si>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</si>
  <si>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</si>
  <si>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</si>
  <si>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</si>
  <si>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</si>
  <si>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</si>
  <si>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</si>
  <si>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</si>
  <si>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</si>
  <si>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</si>
  <si>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</si>
  <si>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</si>
  <si>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</si>
  <si>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</si>
  <si>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</si>
  <si>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</si>
  <si>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</si>
  <si>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</si>
  <si>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</si>
  <si>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</si>
  <si>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</si>
  <si>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</si>
  <si>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</si>
  <si>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</si>
  <si>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</si>
  <si>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</si>
  <si>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</si>
  <si>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</si>
  <si>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</si>
  <si>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</si>
  <si>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</si>
  <si>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</si>
  <si>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</si>
  <si>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</si>
  <si>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</si>
  <si>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</si>
  <si>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</si>
  <si>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</si>
  <si>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</si>
  <si>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</si>
  <si>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</si>
  <si>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</si>
  <si>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</si>
  <si>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</si>
  <si>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</si>
  <si>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</si>
  <si>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</si>
  <si>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</si>
  <si>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</si>
  <si>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</si>
  <si>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</si>
  <si>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</si>
  <si>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</si>
  <si>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</si>
  <si>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</si>
  <si>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</si>
  <si>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</si>
  <si>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</si>
  <si>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</si>
  <si>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</si>
  <si>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</si>
  <si>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</si>
  <si>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</si>
  <si>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</si>
  <si>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</si>
  <si>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</si>
  <si>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</si>
  <si>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</si>
  <si>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</si>
  <si>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</si>
  <si>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</si>
  <si>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</si>
  <si>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</si>
  <si>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</si>
  <si>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</si>
  <si>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</si>
  <si>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</si>
  <si>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</si>
  <si>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</si>
  <si>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</si>
  <si>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</si>
  <si>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</si>
  <si>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</si>
  <si>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</si>
  <si>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</si>
  <si>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</si>
  <si>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</si>
  <si>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</si>
  <si>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</si>
  <si>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</si>
  <si>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</si>
  <si>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</si>
  <si>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</si>
  <si>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</si>
  <si>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</si>
  <si>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</si>
  <si>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</si>
  <si>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</si>
  <si>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</si>
  <si>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</si>
  <si>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</si>
  <si>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</si>
  <si>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</si>
  <si>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</si>
  <si>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</si>
  <si>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</si>
  <si>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</si>
  <si>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</si>
  <si>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</si>
  <si>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</si>
  <si>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</si>
  <si>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</si>
  <si>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</si>
  <si>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</si>
  <si>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</si>
  <si>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</si>
  <si>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</si>
  <si>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</si>
  <si>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</si>
  <si>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</si>
  <si>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</si>
  <si>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</si>
  <si>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</si>
  <si>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</si>
  <si>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</si>
  <si>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</si>
  <si>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</si>
  <si>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</si>
  <si>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</si>
  <si>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</si>
  <si>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</si>
  <si>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</si>
  <si>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</si>
  <si>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</si>
  <si>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</si>
  <si>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</si>
  <si>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</si>
  <si>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</si>
  <si>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</si>
  <si>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</si>
  <si>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</si>
  <si>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</si>
  <si>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</si>
  <si>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</si>
  <si>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</si>
  <si>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</si>
  <si>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</si>
  <si>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</si>
  <si>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</si>
  <si>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</si>
  <si>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</si>
  <si>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</si>
  <si>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</si>
  <si>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</si>
  <si>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</si>
  <si>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</si>
  <si>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</si>
  <si>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</si>
  <si>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</si>
  <si>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</si>
  <si>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</si>
  <si>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</si>
  <si>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</si>
  <si>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</si>
  <si>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</si>
  <si>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</si>
  <si>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</si>
  <si>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</si>
  <si>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</si>
  <si>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</si>
  <si>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</si>
  <si>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</si>
  <si>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</si>
  <si>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</si>
  <si>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</si>
  <si>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</si>
  <si>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</si>
  <si>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</si>
  <si>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</si>
  <si>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</si>
  <si>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</si>
  <si>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</si>
  <si>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</si>
  <si>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</si>
  <si>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</si>
  <si>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</si>
  <si>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</si>
  <si>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</si>
  <si>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</si>
  <si>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</si>
  <si>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</si>
  <si>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</si>
  <si>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</si>
  <si>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</si>
  <si>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</si>
  <si>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</si>
  <si>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</si>
  <si>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</si>
  <si>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</si>
  <si>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</si>
  <si>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</si>
  <si>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</si>
  <si>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</si>
  <si>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</si>
  <si>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</si>
  <si>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</si>
  <si>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</si>
  <si>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</si>
  <si>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</si>
  <si>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</si>
  <si>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</si>
  <si>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</si>
  <si>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</si>
  <si>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</si>
  <si>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</si>
  <si>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</si>
  <si>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</si>
  <si>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</si>
  <si>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</si>
  <si>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</si>
  <si>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</si>
  <si>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</si>
  <si>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</si>
  <si>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</si>
  <si>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</si>
  <si>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</si>
  <si>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</si>
  <si>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</si>
  <si>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</si>
  <si>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</si>
  <si>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</si>
  <si>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</si>
  <si>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</si>
  <si>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</si>
  <si>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</si>
  <si>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</si>
  <si>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</si>
  <si>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</si>
  <si>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</si>
  <si>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</si>
  <si>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</si>
  <si>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</si>
  <si>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</si>
  <si>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</si>
  <si>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</si>
  <si>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</si>
  <si>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</si>
  <si>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</si>
  <si>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</si>
  <si>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</si>
  <si>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</si>
  <si>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</si>
  <si>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</si>
  <si>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</si>
  <si>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</si>
  <si>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</si>
  <si>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</si>
  <si>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</si>
  <si>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</si>
  <si>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</si>
  <si>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</si>
  <si>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</si>
  <si>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</si>
  <si>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</si>
  <si>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</si>
  <si>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</si>
  <si>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</si>
  <si>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</si>
  <si>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</si>
  <si>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</si>
  <si>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</si>
  <si>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</si>
  <si>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</si>
  <si>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</si>
  <si>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</si>
  <si>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</si>
  <si>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</si>
  <si>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</si>
  <si>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</si>
  <si>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</si>
  <si>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</si>
  <si>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</si>
  <si>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</si>
  <si>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</si>
  <si>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</si>
  <si>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</si>
  <si>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</si>
  <si>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</si>
  <si>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</si>
  <si>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</si>
  <si>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</si>
  <si>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</si>
  <si>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</si>
  <si>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</si>
  <si>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</si>
  <si>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</si>
  <si>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</si>
  <si>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</si>
  <si>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</si>
  <si>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</si>
  <si>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</si>
  <si>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</si>
  <si>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</si>
  <si>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</si>
  <si>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</si>
  <si>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</si>
  <si>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</si>
  <si>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</si>
  <si>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</si>
  <si>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</si>
  <si>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</si>
  <si>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</si>
  <si>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</si>
  <si>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</si>
  <si>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</si>
  <si>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</si>
  <si>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</si>
  <si>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</si>
  <si>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</si>
  <si>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</si>
  <si>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</si>
  <si>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</si>
  <si>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</si>
  <si>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</si>
  <si>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</si>
  <si>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</si>
  <si>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</si>
  <si>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</si>
  <si>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</si>
  <si>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</si>
  <si>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</si>
  <si>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</si>
  <si>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</si>
  <si>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</si>
  <si>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</si>
  <si>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</si>
  <si>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</si>
  <si>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</si>
  <si>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</si>
  <si>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</si>
  <si>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</si>
  <si>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</si>
  <si>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</si>
  <si>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</si>
  <si>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</si>
  <si>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</si>
  <si>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</si>
  <si>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</si>
  <si>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</si>
  <si>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</si>
  <si>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</si>
  <si>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</si>
  <si>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</si>
  <si>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</si>
  <si>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</si>
  <si>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</si>
  <si>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</si>
  <si>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</si>
  <si>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</si>
  <si>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</si>
  <si>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</si>
  <si>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</si>
  <si>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</si>
  <si>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</si>
  <si>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</si>
  <si>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</si>
  <si>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</si>
  <si>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</si>
  <si>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</si>
  <si>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</si>
  <si>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</si>
  <si>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</si>
  <si>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</si>
  <si>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</si>
  <si>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</si>
  <si>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</si>
  <si>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</si>
  <si>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</si>
  <si>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</si>
  <si>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</si>
  <si>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</si>
  <si>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</si>
  <si>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</si>
  <si>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</si>
  <si>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</si>
  <si>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</si>
  <si>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</si>
  <si>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</si>
  <si>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</si>
  <si>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</si>
  <si>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</si>
  <si>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</si>
  <si>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</si>
  <si>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</si>
  <si>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</si>
  <si>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</si>
  <si>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</si>
  <si>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</si>
  <si>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</si>
  <si>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</si>
  <si>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</si>
  <si>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</si>
  <si>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</si>
  <si>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</si>
  <si>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</si>
  <si>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</si>
  <si>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</si>
  <si>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</si>
  <si>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</si>
  <si>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</si>
  <si>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</si>
  <si>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</si>
  <si>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</si>
  <si>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</si>
  <si>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</si>
  <si>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</si>
  <si>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</si>
  <si>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</si>
  <si>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</si>
  <si>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</si>
  <si>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</si>
  <si>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</si>
  <si>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</si>
  <si>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</si>
  <si>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</si>
  <si>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</si>
  <si>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</si>
  <si>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</si>
  <si>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</si>
  <si>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</si>
  <si>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</si>
  <si>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</si>
  <si>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</si>
  <si>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</si>
  <si>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</si>
  <si>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</si>
  <si>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</si>
  <si>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</si>
  <si>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</si>
  <si>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</si>
  <si>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</si>
  <si>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</si>
  <si>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</si>
  <si>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</si>
  <si>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</si>
  <si>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</si>
  <si>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</si>
  <si>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</si>
  <si>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</si>
  <si>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</si>
  <si>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</si>
  <si>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</si>
  <si>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</si>
  <si>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</si>
  <si>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</si>
  <si>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</si>
  <si>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</si>
  <si>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</si>
  <si>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</si>
  <si>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</si>
  <si>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</si>
  <si>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</si>
  <si>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</si>
  <si>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</si>
  <si>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</si>
  <si>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</si>
  <si>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</si>
  <si>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</si>
  <si>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</si>
  <si>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</si>
  <si>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</si>
  <si>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</si>
  <si>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</si>
  <si>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</si>
  <si>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</si>
  <si>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</si>
  <si>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</si>
  <si>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</si>
  <si>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</si>
  <si>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</si>
  <si>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</si>
  <si>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</si>
  <si>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</si>
  <si>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</si>
  <si>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</si>
  <si>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</si>
  <si>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</si>
  <si>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</si>
  <si>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</si>
  <si>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</si>
  <si>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</si>
  <si>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</si>
  <si>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</si>
  <si>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</si>
  <si>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</si>
  <si>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</si>
  <si>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</si>
  <si>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</si>
  <si>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</si>
  <si>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</si>
  <si>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</si>
  <si>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</si>
  <si>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</si>
  <si>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</si>
  <si>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</si>
  <si>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</si>
  <si>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</si>
  <si>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</si>
  <si>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</si>
  <si>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</si>
  <si>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</si>
  <si>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</si>
  <si>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</si>
  <si>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</si>
  <si>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</si>
  <si>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</si>
  <si>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</si>
  <si>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</si>
  <si>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</si>
  <si>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</si>
  <si>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</si>
  <si>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</si>
  <si>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</si>
  <si>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</si>
  <si>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</si>
  <si>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</si>
  <si>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</si>
  <si>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</si>
  <si>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</si>
  <si>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</si>
  <si>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</si>
  <si>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</si>
  <si>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</si>
  <si>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</si>
  <si>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</si>
  <si>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</si>
  <si>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</si>
  <si>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</si>
  <si>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</si>
  <si>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</si>
  <si>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</si>
  <si>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</si>
  <si>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</si>
  <si>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</si>
  <si>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</si>
  <si>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</si>
  <si>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</si>
  <si>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</si>
  <si>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</si>
  <si>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</si>
  <si>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</si>
  <si>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</si>
  <si>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</si>
  <si>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</si>
  <si>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</si>
  <si>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</si>
  <si>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</si>
  <si>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</si>
  <si>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</si>
  <si>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</si>
  <si>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</si>
  <si>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</si>
  <si>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</si>
  <si>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</si>
  <si>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</si>
  <si>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</si>
  <si>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</si>
  <si>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</si>
  <si>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</si>
  <si>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</si>
  <si>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</si>
  <si>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</si>
  <si>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</si>
  <si>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</si>
  <si>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</si>
  <si>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</si>
  <si>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</si>
  <si>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</si>
  <si>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</si>
  <si>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</si>
  <si>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</si>
  <si>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</si>
  <si>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</si>
  <si>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</si>
  <si>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</si>
  <si>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</si>
  <si>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</si>
  <si>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</si>
  <si>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</si>
  <si>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</si>
  <si>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</si>
  <si>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</si>
  <si>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</si>
  <si>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</si>
  <si>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</si>
  <si>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</si>
  <si>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</si>
  <si>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</si>
  <si>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</si>
  <si>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</si>
  <si>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</si>
  <si>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</si>
  <si>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</si>
  <si>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</si>
  <si>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</si>
  <si>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</si>
  <si>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</si>
  <si>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</si>
  <si>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</si>
  <si>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</si>
  <si>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</si>
  <si>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</si>
  <si>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</si>
  <si>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</si>
  <si>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</si>
  <si>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</si>
  <si>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</si>
  <si>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</si>
  <si>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</si>
  <si>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</si>
  <si>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</si>
  <si>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</si>
  <si>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</si>
  <si>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</si>
  <si>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</si>
  <si>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</si>
  <si>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</si>
  <si>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</si>
  <si>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</si>
  <si>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</si>
  <si>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</si>
  <si>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</si>
  <si>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</si>
  <si>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</si>
  <si>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</si>
  <si>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</si>
  <si>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</si>
  <si>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</si>
  <si>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</si>
  <si>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</si>
  <si>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</si>
  <si>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</si>
  <si>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</si>
  <si>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</si>
  <si>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</si>
  <si>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</si>
  <si>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</si>
  <si>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</si>
  <si>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</si>
  <si>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</si>
  <si>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</si>
  <si>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</si>
  <si>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</si>
  <si>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</si>
  <si>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</si>
  <si>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</si>
  <si>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</si>
  <si>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</si>
  <si>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</si>
  <si>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</si>
  <si>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</si>
  <si>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</si>
  <si>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</si>
  <si>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</si>
  <si>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</si>
  <si>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</si>
  <si>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</si>
  <si>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</si>
  <si>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</si>
  <si>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</si>
  <si>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</si>
  <si>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</si>
  <si>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</si>
  <si>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</si>
  <si>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</si>
  <si>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</si>
  <si>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</si>
  <si>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</si>
  <si>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</si>
  <si>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</si>
  <si>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</si>
  <si>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</si>
  <si>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</si>
  <si>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</si>
  <si>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</si>
  <si>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</si>
  <si>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</si>
  <si>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</si>
  <si>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</si>
  <si>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</si>
  <si>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</si>
  <si>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</si>
  <si>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</si>
  <si>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</si>
  <si>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</si>
  <si>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</si>
  <si>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</si>
  <si>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</si>
  <si>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</si>
  <si>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</si>
  <si>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</si>
  <si>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</si>
  <si>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</si>
  <si>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</si>
  <si>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</si>
  <si>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</si>
  <si>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</si>
  <si>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</si>
  <si>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</si>
  <si>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</si>
  <si>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</si>
  <si>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</si>
  <si>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</si>
  <si>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</si>
  <si>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</si>
  <si>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</si>
  <si>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</si>
  <si>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</si>
  <si>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</si>
  <si>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</si>
  <si>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</si>
  <si>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</si>
  <si>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</si>
  <si>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</si>
  <si>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</si>
  <si>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</si>
  <si>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</si>
  <si>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</si>
  <si>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</si>
  <si>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</si>
  <si>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</si>
  <si>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</si>
  <si>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</si>
  <si>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</si>
  <si>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</si>
  <si>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</si>
  <si>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</si>
  <si>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</si>
  <si>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</si>
  <si>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</si>
  <si>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</si>
  <si>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</si>
  <si>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</si>
  <si>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</si>
  <si>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</si>
  <si>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</si>
  <si>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</si>
  <si>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</si>
  <si>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</si>
  <si>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</si>
  <si>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</si>
  <si>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</si>
  <si>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</si>
  <si>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</si>
  <si>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</si>
  <si>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</si>
  <si>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</si>
  <si>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</si>
  <si>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</si>
  <si>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</si>
  <si>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</si>
  <si>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</si>
  <si>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</si>
  <si>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</si>
  <si>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</si>
  <si>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</si>
  <si>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</si>
  <si>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</si>
  <si>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</si>
  <si>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</si>
  <si>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</si>
  <si>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</si>
  <si>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</si>
  <si>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</si>
  <si>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</si>
  <si>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</si>
  <si>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</si>
  <si>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</si>
  <si>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</si>
  <si>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</si>
  <si>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</si>
  <si>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</si>
  <si>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</si>
  <si>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</si>
  <si>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</si>
  <si>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</si>
  <si>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</si>
  <si>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</si>
  <si>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</si>
  <si>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</si>
  <si>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</si>
  <si>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</si>
  <si>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</si>
  <si>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</si>
  <si>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</si>
  <si>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</si>
  <si>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</si>
  <si>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</si>
  <si>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</si>
  <si>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</si>
  <si>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</si>
  <si>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</si>
  <si>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</si>
  <si>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</si>
  <si>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</si>
  <si>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</si>
  <si>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</si>
  <si>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</si>
  <si>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</si>
  <si>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</si>
  <si>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</si>
  <si>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</si>
  <si>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</si>
  <si>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</si>
  <si>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</si>
  <si>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</si>
  <si>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</si>
  <si>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</si>
  <si>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</si>
  <si>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</si>
  <si>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</si>
  <si>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</si>
  <si>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</si>
  <si>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</si>
  <si>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</si>
  <si>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</si>
  <si>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</si>
  <si>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</si>
  <si>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</si>
  <si>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</si>
  <si>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</si>
  <si>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</si>
  <si>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</si>
  <si>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</si>
  <si>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</si>
  <si>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</si>
  <si>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</si>
  <si>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</si>
  <si>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</si>
  <si>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</si>
  <si>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</si>
  <si>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</si>
  <si>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</si>
  <si>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</si>
  <si>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</si>
  <si>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</si>
  <si>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</si>
  <si>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</si>
  <si>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</si>
  <si>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</si>
  <si>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</si>
  <si>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</si>
  <si>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</si>
  <si>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</si>
  <si>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</si>
  <si>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</si>
  <si>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</si>
  <si>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</si>
  <si>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</si>
  <si>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</si>
  <si>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</si>
  <si>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</si>
  <si>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</si>
  <si>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</si>
  <si>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</si>
  <si>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</si>
  <si>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</si>
  <si>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</si>
  <si>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</si>
  <si>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</si>
  <si>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</si>
  <si>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</si>
  <si>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</si>
  <si>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</si>
  <si>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</si>
  <si>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</si>
  <si>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</si>
  <si>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</si>
  <si>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</si>
  <si>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</si>
  <si>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</si>
  <si>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</si>
  <si>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</si>
  <si>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</si>
  <si>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</si>
  <si>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</si>
  <si>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</si>
  <si>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</si>
  <si>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</si>
  <si>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</si>
  <si>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</si>
  <si>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</si>
  <si>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</si>
  <si>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</si>
  <si>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</si>
  <si>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</si>
  <si>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</si>
  <si>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</si>
  <si>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</si>
  <si>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</si>
  <si>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</si>
  <si>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</si>
  <si>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</si>
  <si>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</si>
  <si>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</si>
  <si>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</si>
  <si>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</si>
  <si>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</si>
  <si>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</si>
  <si>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</si>
  <si>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</si>
  <si>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</si>
  <si>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</si>
  <si>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</si>
  <si>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</si>
  <si>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</si>
  <si>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</si>
  <si>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</si>
  <si>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</si>
  <si>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</si>
  <si>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</si>
  <si>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</si>
  <si>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</si>
  <si>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</si>
  <si>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</si>
  <si>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</si>
  <si>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</si>
  <si>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</si>
  <si>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</si>
  <si>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</si>
  <si>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</si>
  <si>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</si>
  <si>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</si>
  <si>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</si>
  <si>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</si>
  <si>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</si>
  <si>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</si>
  <si>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</si>
  <si>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</si>
  <si>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</si>
  <si>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</si>
  <si>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</si>
  <si>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</si>
  <si>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</si>
  <si>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</si>
  <si>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</si>
  <si>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</si>
  <si>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</si>
  <si>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</si>
  <si>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</si>
  <si>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</si>
  <si>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</si>
  <si>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</si>
  <si>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</si>
  <si>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</si>
  <si>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</si>
  <si>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</si>
  <si>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</si>
  <si>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</si>
  <si>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</si>
  <si>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</si>
  <si>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</si>
  <si>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</si>
  <si>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</si>
  <si>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</si>
  <si>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</si>
  <si>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</si>
  <si>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</si>
  <si>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</si>
  <si>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</si>
  <si>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</si>
  <si>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</si>
  <si>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</si>
  <si>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</si>
  <si>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</si>
  <si>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</si>
  <si>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</si>
  <si>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</si>
  <si>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</si>
  <si>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</si>
  <si>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</si>
  <si>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</si>
  <si>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</si>
  <si>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</si>
  <si>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</si>
  <si>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</si>
  <si>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</si>
  <si>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</si>
  <si>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</si>
  <si>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</si>
  <si>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</si>
  <si>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</si>
  <si>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</si>
  <si>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</si>
  <si>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</si>
  <si>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</si>
  <si>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</si>
  <si>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</si>
  <si>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</si>
  <si>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</si>
  <si>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</si>
  <si>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</si>
  <si>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</si>
  <si>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</si>
  <si>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</si>
  <si>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</si>
  <si>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</si>
  <si>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</si>
  <si>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</si>
  <si>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</si>
  <si>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</si>
  <si>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</si>
  <si>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</si>
  <si>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</si>
  <si>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</si>
  <si>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</si>
  <si>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</si>
  <si>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</si>
  <si>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</si>
  <si>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</si>
  <si>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</si>
  <si>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</si>
  <si>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</si>
  <si>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</si>
  <si>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</si>
  <si>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</si>
  <si>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</si>
  <si>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</si>
  <si>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</si>
  <si>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</si>
  <si>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</si>
  <si>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</si>
  <si>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</si>
  <si>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</si>
  <si>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</si>
  <si>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</si>
  <si>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</si>
  <si>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</si>
  <si>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</si>
  <si>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</si>
  <si>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</si>
  <si>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</si>
  <si>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</si>
  <si>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</si>
  <si>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</si>
  <si>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</si>
  <si>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</si>
  <si>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</si>
  <si>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</si>
  <si>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</si>
  <si>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</si>
  <si>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</si>
  <si>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</si>
  <si>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</si>
  <si>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</si>
  <si>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</si>
  <si>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</si>
  <si>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</si>
  <si>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</si>
  <si>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</si>
  <si>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</si>
  <si>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</si>
  <si>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</si>
  <si>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</si>
  <si>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</si>
  <si>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</si>
  <si>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</si>
  <si>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</si>
  <si>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</si>
  <si>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</si>
  <si>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</si>
  <si>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</si>
  <si>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</si>
  <si>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</si>
  <si>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</si>
  <si>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</si>
  <si>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</si>
  <si>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</si>
  <si>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</si>
  <si>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</si>
  <si>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</si>
  <si>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</si>
  <si>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</si>
  <si>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</si>
  <si>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</si>
  <si>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</si>
  <si>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</si>
  <si>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</si>
  <si>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</si>
  <si>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</si>
  <si>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</si>
  <si>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</si>
  <si>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</si>
  <si>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</si>
  <si>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</si>
  <si>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</si>
  <si>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</si>
  <si>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</si>
  <si>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</si>
  <si>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</si>
  <si>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</si>
  <si>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</si>
  <si>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</si>
  <si>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</si>
  <si>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</si>
  <si>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</si>
  <si>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</si>
  <si>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</si>
  <si>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</si>
  <si>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</si>
  <si>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</si>
  <si>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</si>
  <si>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</si>
  <si>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</si>
  <si>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</si>
  <si>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</si>
  <si>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</si>
  <si>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</si>
  <si>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</si>
  <si>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</si>
  <si>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</si>
  <si>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</si>
  <si>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</si>
  <si>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</si>
  <si>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</si>
  <si>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</si>
  <si>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</si>
  <si>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</si>
  <si>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</si>
  <si>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</si>
  <si>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</si>
  <si>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</si>
  <si>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</si>
  <si>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</si>
  <si>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</si>
  <si>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</si>
  <si>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</si>
  <si>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</si>
  <si>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</si>
  <si>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</si>
  <si>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</si>
  <si>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</si>
  <si>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</si>
  <si>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</si>
  <si>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</si>
  <si>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</si>
  <si>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</si>
  <si>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</si>
  <si>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</si>
  <si>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</si>
  <si>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</si>
  <si>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</si>
  <si>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</si>
  <si>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</si>
  <si>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</si>
  <si>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</si>
  <si>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</si>
  <si>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</si>
  <si>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</si>
  <si>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</si>
  <si>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</si>
  <si>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</si>
  <si>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</si>
  <si>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</si>
  <si>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</si>
  <si>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</si>
  <si>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</si>
  <si>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</si>
  <si>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</si>
  <si>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</si>
  <si>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</si>
  <si>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</si>
  <si>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</si>
  <si>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</si>
  <si>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</si>
  <si>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</si>
  <si>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</si>
  <si>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</si>
  <si>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</si>
  <si>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</si>
  <si>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</si>
  <si>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</si>
  <si>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</si>
  <si>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</si>
  <si>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</si>
  <si>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</si>
  <si>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</si>
  <si>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</si>
  <si>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</si>
  <si>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</si>
  <si>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</si>
  <si>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</si>
  <si>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</si>
  <si>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</si>
  <si>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</si>
  <si>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</si>
  <si>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</si>
  <si>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</si>
  <si>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</si>
  <si>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</si>
  <si>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</si>
  <si>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</si>
  <si>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</si>
  <si>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</si>
  <si>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</si>
  <si>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</si>
  <si>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</si>
  <si>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</si>
  <si>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</si>
  <si>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</si>
  <si>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</si>
  <si>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</si>
  <si>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</si>
  <si>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</si>
  <si>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</si>
  <si>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</si>
  <si>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</si>
  <si>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</si>
  <si>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</si>
  <si>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</si>
  <si>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</si>
  <si>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</si>
  <si>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</si>
  <si>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</si>
  <si>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</si>
  <si>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</si>
  <si>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</si>
  <si>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</si>
  <si>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</si>
  <si>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</si>
  <si>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</si>
  <si>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</si>
  <si>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</si>
  <si>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</si>
  <si>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</si>
  <si>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</si>
  <si>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</si>
  <si>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</si>
  <si>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</si>
  <si>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</si>
  <si>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</si>
  <si>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</si>
  <si>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</si>
  <si>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</si>
  <si>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</si>
  <si>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</si>
  <si>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</si>
  <si>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</si>
  <si>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</si>
  <si>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</si>
  <si>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</si>
  <si>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</si>
  <si>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</si>
  <si>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</si>
  <si>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</si>
  <si>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</si>
  <si>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</si>
  <si>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</si>
  <si>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</si>
  <si>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</si>
  <si>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</si>
  <si>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</si>
  <si>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</si>
  <si>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</si>
  <si>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</si>
  <si>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</si>
  <si>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</si>
  <si>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</si>
  <si>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</si>
  <si>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</si>
  <si>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</si>
  <si>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</si>
  <si>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</si>
  <si>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</si>
  <si>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</si>
  <si>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</si>
  <si>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</si>
  <si>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</si>
  <si>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</si>
  <si>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</si>
  <si>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</si>
  <si>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</si>
  <si>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</si>
  <si>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</si>
  <si>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</si>
  <si>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</si>
  <si>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</si>
  <si>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</si>
  <si>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</si>
  <si>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</si>
  <si>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</si>
  <si>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</si>
  <si>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</si>
  <si>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</si>
  <si>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</si>
  <si>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</si>
  <si>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</si>
  <si>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</si>
  <si>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</si>
  <si>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</si>
  <si>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</si>
  <si>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</si>
  <si>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</si>
  <si>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</si>
  <si>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</si>
  <si>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</si>
  <si>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</si>
  <si>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</si>
  <si>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</si>
  <si>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</si>
  <si>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</si>
  <si>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</si>
  <si>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</si>
  <si>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</si>
  <si>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</si>
  <si>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</si>
  <si>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</si>
  <si>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</si>
  <si>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</si>
  <si>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</si>
  <si>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</si>
  <si>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</si>
  <si>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</si>
  <si>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</si>
  <si>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</si>
  <si>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</si>
  <si>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</si>
  <si>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</si>
  <si>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</si>
  <si>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</si>
  <si>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</si>
  <si>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</si>
  <si>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</si>
  <si>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</si>
  <si>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</si>
  <si>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</si>
  <si>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</si>
  <si>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</si>
  <si>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</si>
  <si>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</si>
  <si>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</si>
  <si>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</si>
  <si>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</si>
  <si>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</si>
  <si>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</si>
  <si>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</si>
  <si>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</si>
  <si>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</si>
  <si>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</si>
  <si>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</si>
  <si>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</si>
  <si>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</si>
  <si>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</si>
  <si>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</si>
  <si>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</si>
  <si>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</si>
  <si>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</si>
  <si>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</si>
  <si>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</si>
  <si>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</si>
  <si>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</si>
  <si>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</si>
  <si>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</si>
  <si>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</si>
  <si>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</si>
  <si>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</si>
  <si>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</si>
  <si>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</si>
  <si>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</si>
  <si>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</si>
  <si>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</si>
  <si>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</si>
  <si>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</si>
  <si>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</si>
  <si>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</si>
  <si>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</si>
  <si>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</si>
  <si>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</si>
  <si>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</si>
  <si>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</si>
  <si>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</si>
  <si>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</si>
  <si>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</si>
  <si>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</si>
  <si>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</si>
  <si>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</si>
  <si>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</si>
  <si>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</si>
  <si>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</si>
  <si>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</si>
  <si>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</si>
  <si>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</si>
  <si>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</si>
  <si>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</si>
  <si>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</si>
  <si>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</si>
  <si>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</si>
  <si>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</si>
  <si>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</si>
  <si>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</si>
  <si>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</si>
  <si>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</si>
  <si>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</si>
  <si>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</si>
  <si>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</si>
  <si>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</si>
  <si>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</si>
  <si>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</si>
  <si>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</si>
  <si>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</si>
  <si>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</si>
  <si>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</si>
  <si>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</si>
  <si>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</si>
  <si>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</si>
  <si>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</si>
  <si>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</si>
  <si>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</si>
  <si>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</si>
  <si>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</si>
  <si>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</si>
  <si>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</si>
  <si>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</si>
  <si>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</si>
  <si>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</si>
  <si>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</si>
  <si>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</si>
  <si>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</si>
  <si>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</si>
  <si>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</si>
  <si>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</si>
  <si>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</si>
  <si>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</si>
  <si>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</si>
  <si>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</si>
  <si>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</si>
  <si>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</si>
  <si>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</si>
  <si>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</si>
  <si>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</si>
  <si>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</si>
  <si>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</si>
  <si>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</si>
  <si>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</si>
  <si>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</si>
  <si>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</si>
  <si>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</si>
  <si>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</si>
  <si>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</si>
  <si>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</si>
  <si>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</si>
  <si>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</si>
  <si>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</si>
  <si>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</si>
  <si>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</si>
  <si>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</si>
  <si>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</si>
  <si>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</si>
  <si>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</si>
  <si>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</si>
  <si>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</si>
  <si>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</si>
  <si>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</si>
  <si>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</si>
  <si>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</si>
  <si>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</si>
  <si>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</si>
  <si>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</si>
  <si>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</si>
  <si>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</si>
  <si>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</si>
  <si>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</si>
  <si>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</si>
  <si>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</si>
  <si>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</si>
  <si>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</si>
  <si>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</si>
  <si>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</si>
  <si>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</si>
  <si>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</si>
  <si>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</si>
  <si>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</si>
  <si>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</si>
  <si>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</si>
  <si>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</si>
  <si>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</si>
  <si>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</si>
  <si>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</si>
  <si>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</si>
  <si>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</si>
  <si>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</si>
  <si>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</si>
  <si>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</si>
  <si>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</si>
  <si>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</si>
  <si>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</si>
  <si>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</si>
  <si>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</si>
  <si>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</si>
  <si>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</si>
  <si>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</si>
  <si>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</si>
  <si>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</si>
  <si>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</si>
  <si>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</si>
  <si>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</si>
  <si>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</si>
  <si>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</si>
  <si>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</si>
  <si>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</si>
  <si>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</si>
  <si>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</si>
  <si>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</si>
  <si>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</si>
  <si>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</si>
  <si>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</si>
  <si>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</si>
  <si>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</si>
  <si>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</si>
  <si>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</si>
  <si>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</si>
  <si>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</si>
  <si>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</si>
  <si>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</si>
  <si>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</si>
  <si>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</si>
  <si>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</si>
  <si>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</si>
  <si>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</si>
  <si>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</si>
  <si>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</si>
  <si>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</si>
  <si>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</si>
  <si>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</si>
  <si>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</si>
  <si>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</si>
  <si>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</si>
  <si>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</si>
  <si>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</si>
  <si>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</si>
  <si>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</si>
  <si>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</si>
  <si>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</si>
  <si>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</si>
  <si>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</si>
  <si>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</si>
  <si>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</si>
  <si>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</si>
  <si>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</si>
  <si>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</si>
  <si>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</si>
  <si>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</si>
  <si>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</si>
  <si>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</si>
  <si>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</si>
  <si>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</si>
  <si>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</si>
  <si>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</si>
  <si>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</si>
  <si>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</si>
  <si>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</si>
  <si>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</si>
  <si>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</si>
  <si>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</si>
  <si>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</si>
  <si>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</si>
  <si>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</si>
  <si>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</si>
  <si>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</si>
  <si>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</si>
  <si>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</si>
  <si>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</si>
  <si>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</si>
  <si>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</si>
  <si>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</si>
  <si>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</si>
  <si>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</si>
  <si>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</si>
  <si>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</si>
  <si>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</si>
  <si>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</si>
  <si>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</si>
  <si>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</si>
  <si>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</si>
  <si>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</si>
  <si>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</si>
  <si>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</si>
  <si>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</si>
  <si>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</si>
  <si>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</si>
  <si>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</si>
  <si>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</si>
  <si>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</si>
  <si>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</si>
  <si>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</si>
  <si>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</si>
  <si>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</si>
  <si>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</si>
  <si>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</si>
  <si>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</si>
  <si>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</si>
  <si>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</si>
  <si>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</si>
  <si>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</si>
  <si>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</si>
  <si>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</si>
  <si>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</si>
  <si>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</si>
  <si>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</si>
  <si>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</si>
  <si>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</si>
  <si>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</si>
  <si>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</si>
  <si>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</si>
  <si>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</si>
  <si>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</si>
  <si>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</si>
  <si>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</si>
  <si>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</si>
  <si>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</si>
  <si>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</si>
  <si>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</si>
  <si>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</si>
  <si>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</si>
  <si>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</si>
  <si>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</si>
  <si>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</si>
  <si>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</si>
  <si>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</si>
  <si>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</si>
  <si>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</si>
  <si>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</si>
  <si>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</si>
  <si>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</si>
  <si>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</si>
  <si>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</si>
  <si>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</si>
  <si>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</si>
  <si>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</si>
  <si>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</si>
  <si>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</si>
  <si>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</si>
  <si>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</si>
  <si>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</si>
  <si>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</si>
  <si>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</si>
  <si>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</si>
  <si>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</si>
  <si>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</si>
  <si>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</si>
  <si>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</si>
  <si>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</si>
  <si>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</si>
  <si>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</si>
  <si>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</si>
  <si>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</si>
  <si>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</si>
  <si>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</si>
  <si>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</si>
  <si>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</si>
  <si>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</si>
  <si>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</si>
  <si>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</si>
  <si>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</si>
  <si>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</si>
  <si>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</si>
  <si>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</si>
  <si>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</si>
  <si>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</si>
  <si>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</si>
  <si>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</si>
  <si>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</si>
  <si>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</si>
  <si>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</si>
  <si>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</si>
  <si>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</si>
  <si>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</si>
  <si>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</si>
  <si>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</si>
  <si>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</si>
  <si>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</si>
  <si>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</si>
  <si>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</si>
  <si>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</si>
  <si>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</si>
  <si>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</si>
  <si>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</si>
  <si>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</si>
  <si>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</si>
  <si>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</si>
  <si>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</si>
  <si>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</si>
  <si>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</si>
  <si>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</si>
  <si>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</si>
  <si>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</si>
  <si>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</si>
  <si>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</si>
  <si>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</si>
  <si>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</si>
  <si>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</si>
  <si>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</si>
  <si>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</si>
  <si>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</si>
  <si>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</si>
  <si>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</si>
  <si>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</si>
  <si>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</si>
  <si>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</si>
  <si>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</si>
  <si>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</si>
  <si>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</si>
  <si>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</si>
  <si>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</si>
  <si>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</si>
  <si>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</si>
  <si>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</si>
  <si>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</si>
  <si>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</si>
  <si>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</si>
  <si>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</si>
  <si>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</si>
  <si>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</si>
  <si>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</si>
  <si>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</si>
  <si>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</si>
  <si>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</si>
  <si>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</si>
  <si>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</si>
  <si>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</si>
  <si>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</si>
  <si>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</si>
  <si>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</si>
  <si>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</si>
  <si>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</si>
  <si>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</si>
  <si>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</si>
  <si>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</si>
  <si>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</si>
  <si>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</si>
  <si>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</si>
  <si>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</si>
  <si>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</si>
  <si>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</si>
  <si>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</si>
  <si>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</si>
  <si>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</si>
  <si>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</si>
  <si>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</si>
  <si>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</si>
  <si>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</si>
  <si>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</si>
  <si>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</si>
  <si>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</si>
  <si>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</si>
  <si>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</si>
  <si>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</si>
  <si>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</si>
  <si>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</si>
  <si>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</si>
  <si>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</si>
  <si>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</si>
  <si>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</si>
  <si>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</si>
  <si>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</si>
  <si>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</si>
  <si>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</si>
  <si>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</si>
  <si>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</si>
  <si>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</si>
  <si>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</si>
  <si>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</si>
  <si>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</si>
  <si>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</si>
  <si>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</si>
  <si>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</si>
  <si>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</si>
  <si>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</si>
  <si>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</si>
  <si>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</si>
  <si>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</si>
  <si>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</si>
  <si>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</si>
  <si>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</si>
  <si>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</si>
  <si>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</si>
  <si>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</si>
  <si>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</si>
  <si>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</si>
  <si>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</si>
  <si>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</si>
  <si>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</si>
  <si>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</si>
  <si>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</si>
  <si>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</si>
  <si>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</si>
  <si>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</si>
  <si>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</si>
  <si>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</si>
  <si>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</si>
  <si>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</si>
  <si>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</si>
  <si>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</si>
  <si>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</si>
  <si>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</si>
  <si>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</si>
  <si>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</si>
  <si>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</si>
  <si>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</si>
  <si>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</si>
  <si>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</si>
  <si>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</si>
  <si>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</si>
  <si>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</si>
  <si>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</si>
  <si>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</si>
  <si>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</si>
  <si>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</si>
  <si>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</si>
  <si>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</si>
  <si>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</si>
  <si>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</si>
  <si>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</si>
  <si>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</si>
  <si>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</si>
  <si>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</si>
  <si>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</si>
  <si>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</si>
  <si>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</si>
  <si>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</si>
  <si>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</si>
  <si>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</si>
  <si>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</si>
  <si>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</si>
  <si>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</si>
  <si>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</si>
  <si>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</si>
  <si>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</si>
  <si>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</si>
  <si>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</si>
  <si>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</si>
  <si>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</si>
  <si>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</si>
  <si>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</si>
  <si>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</si>
  <si>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</si>
  <si>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</si>
  <si>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</si>
  <si>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</si>
  <si>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</si>
  <si>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</si>
  <si>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</si>
  <si>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</si>
  <si>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</si>
  <si>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</si>
  <si>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</si>
  <si>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</si>
  <si>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</si>
  <si>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</si>
  <si>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</si>
  <si>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</si>
  <si>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</si>
  <si>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</si>
  <si>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</si>
  <si>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</si>
  <si>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</si>
  <si>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</si>
  <si>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</si>
  <si>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</si>
  <si>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</si>
  <si>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</si>
  <si>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</si>
  <si>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</si>
  <si>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</si>
  <si>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</si>
  <si>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</si>
  <si>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</si>
  <si>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</si>
  <si>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</si>
  <si>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</si>
  <si>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</si>
  <si>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</si>
  <si>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</si>
  <si>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</si>
  <si>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</si>
  <si>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</si>
  <si>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</si>
  <si>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</si>
  <si>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</si>
  <si>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</si>
  <si>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</si>
  <si>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</si>
  <si>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</si>
  <si>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</si>
  <si>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</si>
  <si>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</si>
  <si>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</si>
  <si>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</si>
  <si>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</si>
  <si>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</si>
  <si>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</si>
  <si>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</si>
  <si>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</si>
  <si>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</si>
  <si>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</si>
  <si>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</si>
  <si>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</si>
  <si>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</si>
  <si>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</si>
  <si>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</si>
  <si>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</si>
  <si>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</si>
  <si>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</si>
  <si>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</si>
  <si>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</si>
  <si>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</si>
  <si>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</si>
  <si>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</si>
  <si>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</si>
  <si>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</si>
  <si>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</si>
  <si>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</si>
  <si>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</si>
  <si>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</si>
  <si>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</si>
  <si>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</si>
  <si>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</si>
  <si>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</si>
  <si>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</si>
  <si>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</si>
  <si>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</si>
  <si>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</si>
  <si>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</si>
  <si>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</si>
  <si>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</si>
  <si>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</si>
  <si>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</si>
  <si>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</si>
  <si>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</si>
  <si>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</si>
  <si>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</si>
  <si>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</si>
  <si>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</si>
  <si>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</si>
  <si>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</si>
  <si>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</si>
  <si>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</si>
  <si>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</si>
  <si>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</si>
  <si>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</si>
  <si>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</si>
  <si>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</si>
  <si>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</si>
  <si>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</si>
  <si>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</si>
  <si>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</si>
  <si>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</si>
  <si>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</si>
  <si>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</si>
  <si>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</si>
  <si>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</si>
  <si>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</si>
  <si>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</si>
  <si>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</si>
  <si>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</si>
  <si>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</si>
  <si>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</si>
  <si>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</si>
  <si>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</si>
  <si>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</si>
  <si>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</si>
  <si>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</si>
  <si>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</si>
  <si>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</si>
  <si>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</si>
  <si>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</si>
  <si>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</si>
  <si>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</si>
  <si>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</si>
  <si>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</si>
  <si>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</si>
  <si>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</si>
  <si>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</si>
  <si>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</si>
  <si>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</si>
  <si>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</si>
  <si>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</si>
  <si>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</si>
  <si>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</si>
  <si>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</si>
  <si>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</si>
  <si>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</si>
  <si>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</si>
  <si>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</si>
  <si>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</si>
  <si>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</si>
  <si>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</si>
  <si>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</si>
  <si>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</si>
  <si>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</si>
  <si>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</si>
  <si>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</si>
  <si>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</si>
  <si>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</si>
  <si>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</si>
  <si>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</si>
  <si>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</si>
  <si>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</si>
  <si>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</si>
  <si>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</si>
  <si>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</si>
  <si>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</si>
  <si>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</si>
  <si>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</si>
  <si>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</si>
  <si>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</si>
  <si>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</si>
  <si>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</si>
  <si>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</si>
  <si>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</si>
  <si>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</si>
  <si>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</si>
  <si>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</si>
  <si>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</si>
  <si>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</si>
  <si>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</si>
  <si>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</si>
  <si>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</si>
  <si>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</si>
  <si>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</si>
  <si>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</si>
  <si>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</si>
  <si>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</si>
  <si>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</si>
  <si>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</si>
  <si>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</si>
  <si>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</si>
  <si>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</si>
  <si>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</si>
  <si>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</si>
  <si>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</si>
  <si>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</si>
  <si>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</si>
  <si>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</si>
  <si>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</si>
  <si>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</si>
  <si>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</si>
  <si>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</si>
  <si>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</si>
  <si>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</si>
  <si>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</si>
  <si>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</si>
  <si>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</si>
  <si>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</si>
  <si>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</si>
  <si>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</si>
  <si>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</si>
  <si>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</si>
  <si>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</si>
  <si>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</si>
  <si>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</si>
  <si>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</si>
  <si>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</si>
  <si>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</si>
  <si>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</si>
  <si>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</si>
  <si>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</si>
  <si>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</si>
  <si>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</si>
  <si>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</si>
  <si>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</si>
  <si>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</si>
  <si>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</si>
  <si>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</si>
  <si>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</si>
  <si>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</si>
  <si>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</si>
  <si>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</si>
  <si>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</si>
  <si>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</si>
  <si>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</si>
  <si>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</si>
  <si>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</si>
  <si>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</si>
  <si>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</si>
  <si>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</si>
  <si>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</si>
  <si>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</si>
  <si>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</si>
  <si>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</si>
  <si>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</si>
  <si>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</si>
  <si>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</si>
  <si>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</si>
  <si>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</si>
  <si>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</si>
  <si>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</si>
  <si>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</si>
  <si>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</si>
  <si>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</si>
  <si>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</si>
  <si>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</si>
  <si>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</si>
  <si>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</si>
  <si>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</si>
  <si>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</si>
  <si>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</si>
  <si>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</si>
  <si>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</si>
  <si>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</si>
  <si>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</si>
  <si>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</si>
  <si>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</si>
  <si>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</si>
  <si>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</si>
  <si>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</si>
  <si>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</si>
  <si>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</si>
  <si>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</si>
  <si>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</si>
  <si>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</si>
  <si>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</si>
  <si>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</si>
  <si>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</si>
  <si>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</si>
  <si>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</si>
  <si>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</si>
  <si>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</si>
  <si>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</si>
  <si>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</si>
  <si>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</si>
  <si>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</si>
  <si>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</si>
  <si>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</si>
  <si>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</si>
  <si>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</si>
  <si>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</si>
  <si>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</si>
  <si>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</si>
  <si>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</si>
  <si>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</si>
  <si>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</si>
  <si>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</si>
  <si>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</si>
  <si>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</si>
  <si>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</si>
  <si>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</si>
  <si>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</si>
  <si>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</si>
  <si>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</si>
  <si>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</si>
  <si>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</si>
  <si>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</si>
  <si>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</si>
  <si>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</si>
  <si>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</si>
  <si>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</si>
  <si>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</si>
  <si>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</si>
  <si>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</si>
  <si>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</si>
  <si>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</si>
  <si>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</si>
  <si>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</si>
  <si>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</si>
  <si>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</si>
  <si>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</si>
  <si>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</si>
  <si>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</si>
  <si>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</si>
  <si>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</si>
  <si>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</si>
  <si>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</si>
  <si>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</si>
  <si>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</si>
  <si>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</si>
  <si>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</si>
  <si>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</si>
  <si>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</si>
  <si>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</si>
  <si>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</si>
  <si>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</si>
  <si>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</si>
  <si>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</si>
  <si>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</si>
  <si>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</si>
  <si>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</si>
  <si>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</si>
  <si>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</si>
  <si>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</si>
  <si>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</si>
  <si>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</si>
  <si>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</si>
  <si>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</si>
  <si>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</si>
  <si>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</si>
  <si>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</si>
  <si>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</si>
  <si>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</si>
  <si>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</si>
  <si>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</si>
  <si>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</si>
  <si>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</si>
  <si>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</si>
  <si>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</si>
  <si>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</si>
  <si>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</si>
  <si>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</si>
  <si>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</si>
  <si>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</si>
  <si>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</si>
  <si>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</si>
  <si>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</si>
  <si>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</si>
  <si>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</si>
  <si>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</si>
  <si>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</si>
  <si>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</si>
  <si>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</si>
  <si>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</si>
  <si>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</si>
  <si>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</si>
  <si>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</si>
  <si>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</si>
  <si>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</si>
  <si>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</si>
  <si>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</si>
  <si>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</si>
  <si>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</si>
  <si>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</si>
  <si>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</si>
  <si>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</si>
  <si>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</si>
  <si>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</si>
  <si>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</si>
  <si>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</si>
  <si>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</si>
  <si>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</si>
  <si>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</si>
  <si>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</si>
  <si>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</si>
  <si>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</si>
  <si>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</si>
  <si>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</si>
  <si>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</si>
  <si>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</si>
  <si>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</si>
  <si>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</si>
  <si>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</si>
  <si>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</si>
  <si>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</si>
  <si>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</si>
  <si>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</si>
  <si>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</si>
  <si>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</si>
  <si>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</si>
  <si>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</si>
  <si>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</si>
  <si>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</si>
  <si>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</si>
  <si>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</si>
  <si>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</si>
  <si>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</si>
  <si>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</si>
  <si>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</si>
  <si>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</si>
  <si>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</si>
  <si>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</si>
  <si>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</si>
  <si>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</si>
  <si>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</si>
  <si>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</si>
  <si>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</si>
  <si>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</si>
  <si>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</si>
  <si>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</si>
  <si>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</si>
  <si>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</si>
  <si>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</si>
  <si>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</si>
  <si>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</si>
  <si>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</si>
  <si>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</si>
  <si>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</si>
  <si>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</si>
  <si>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</si>
  <si>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</si>
  <si>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</si>
  <si>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</si>
  <si>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</si>
  <si>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</si>
  <si>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</si>
  <si>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</si>
  <si>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</si>
  <si>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</si>
  <si>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</si>
  <si>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</si>
  <si>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</si>
  <si>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</si>
  <si>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</si>
  <si>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</si>
  <si>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</si>
  <si>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</si>
  <si>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</si>
  <si>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</si>
  <si>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</si>
  <si>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</si>
  <si>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</si>
  <si>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</si>
  <si>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</si>
  <si>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</si>
  <si>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</si>
  <si>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</si>
  <si>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</si>
  <si>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</si>
  <si>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</si>
  <si>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</si>
  <si>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</si>
  <si>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</si>
  <si>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</si>
  <si>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</si>
  <si>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</si>
  <si>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</si>
  <si>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</si>
  <si>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</si>
  <si>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</si>
  <si>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</si>
  <si>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</si>
  <si>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</si>
  <si>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</si>
  <si>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</si>
  <si>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</si>
  <si>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</si>
  <si>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</si>
  <si>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</si>
  <si>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</si>
  <si>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</si>
  <si>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</si>
  <si>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</si>
  <si>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</si>
  <si>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</si>
  <si>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</si>
  <si>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</si>
  <si>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</si>
  <si>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</si>
  <si>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</si>
  <si>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</si>
  <si>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</si>
  <si>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</si>
  <si>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</si>
  <si>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</si>
  <si>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</si>
  <si>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</si>
  <si>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</si>
  <si>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</si>
  <si>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</si>
  <si>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</si>
  <si>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</si>
  <si>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</si>
  <si>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</si>
  <si>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</si>
  <si>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</si>
  <si>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</si>
  <si>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</si>
  <si>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</si>
  <si>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</si>
  <si>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</si>
  <si>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</si>
  <si>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</si>
  <si>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</si>
  <si>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</si>
  <si>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</si>
  <si>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</si>
  <si>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</si>
  <si>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</si>
  <si>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</si>
  <si>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</si>
  <si>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</si>
  <si>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</si>
  <si>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</si>
  <si>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</si>
  <si>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</si>
  <si>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</si>
  <si>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</si>
  <si>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</si>
  <si>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</si>
  <si>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</si>
  <si>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</si>
  <si>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</si>
  <si>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</si>
  <si>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</si>
  <si>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</si>
  <si>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</si>
  <si>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</si>
  <si>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</si>
  <si>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</si>
  <si>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</si>
  <si>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</si>
  <si>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</si>
  <si>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</si>
  <si>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</si>
  <si>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</si>
  <si>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</si>
  <si>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</si>
  <si>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</si>
  <si>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</si>
  <si>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</si>
  <si>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</si>
  <si>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</si>
  <si>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</si>
  <si>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</si>
  <si>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</si>
  <si>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</si>
  <si>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</si>
  <si>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</si>
  <si>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</si>
  <si>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</si>
  <si>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</si>
  <si>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</si>
  <si>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</si>
  <si>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</si>
  <si>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</si>
  <si>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</si>
  <si>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</si>
  <si>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</si>
  <si>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</si>
  <si>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</si>
  <si>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</si>
  <si>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</si>
  <si>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</si>
  <si>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</si>
  <si>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</si>
  <si>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</si>
  <si>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</si>
  <si>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</si>
  <si>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</si>
  <si>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</si>
  <si>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</si>
  <si>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</si>
  <si>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</si>
  <si>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</si>
  <si>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</si>
  <si>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</si>
  <si>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</si>
  <si>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</si>
  <si>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</si>
  <si>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</si>
  <si>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</si>
  <si>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</si>
  <si>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</si>
  <si>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</si>
  <si>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</si>
  <si>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</si>
  <si>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</si>
  <si>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</si>
  <si>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</si>
  <si>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</si>
  <si>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</si>
  <si>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</si>
  <si>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</si>
  <si>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</si>
  <si>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</si>
  <si>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</si>
  <si>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</si>
  <si>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</si>
  <si>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</si>
  <si>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</si>
  <si>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</si>
  <si>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</si>
  <si>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</si>
  <si>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</si>
  <si>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</si>
  <si>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</si>
  <si>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</si>
  <si>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</si>
  <si>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</si>
  <si>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</si>
  <si>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</si>
  <si>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</si>
  <si>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</si>
  <si>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</si>
  <si>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</si>
  <si>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</si>
  <si>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</si>
  <si>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</si>
  <si>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</si>
  <si>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</si>
  <si>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</si>
  <si>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</si>
  <si>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</si>
  <si>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</si>
  <si>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</si>
  <si>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</si>
  <si>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</si>
  <si>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</si>
  <si>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</si>
  <si>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</si>
  <si>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</si>
  <si>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</si>
  <si>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</si>
  <si>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</si>
  <si>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</si>
  <si>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</si>
  <si>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</si>
  <si>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</si>
  <si>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</si>
  <si>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</si>
  <si>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</si>
  <si>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</si>
  <si>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</si>
  <si>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</si>
  <si>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</si>
  <si>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</si>
  <si>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</si>
  <si>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</si>
  <si>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</si>
  <si>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</si>
  <si>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</si>
  <si>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</si>
  <si>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</si>
  <si>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</si>
  <si>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</si>
  <si>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</si>
  <si>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</si>
  <si>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</si>
  <si>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</si>
  <si>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</si>
  <si>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</si>
  <si>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</si>
  <si>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</si>
  <si>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</si>
  <si>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</si>
  <si>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</si>
  <si>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</si>
  <si>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</si>
  <si>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</si>
  <si>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</si>
  <si>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</si>
  <si>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</si>
  <si>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</si>
  <si>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</si>
  <si>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</si>
  <si>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</si>
  <si>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</si>
  <si>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</si>
  <si>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</si>
  <si>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</si>
  <si>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</si>
  <si>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</si>
  <si>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</si>
  <si>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</si>
  <si>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</si>
  <si>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</si>
  <si>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</si>
  <si>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</si>
  <si>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</si>
  <si>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</si>
  <si>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</si>
  <si>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</si>
  <si>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</si>
  <si>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</si>
  <si>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</si>
  <si>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</si>
  <si>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</si>
  <si>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</si>
  <si>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</si>
  <si>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</si>
  <si>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</si>
  <si>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</si>
  <si>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</si>
  <si>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</si>
  <si>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</si>
  <si>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</si>
  <si>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</si>
  <si>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</si>
  <si>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</si>
  <si>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</si>
  <si>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</si>
  <si>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</si>
  <si>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</si>
  <si>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</si>
  <si>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</si>
  <si>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</si>
  <si>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</si>
  <si>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</si>
  <si>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</si>
  <si>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</si>
  <si>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</si>
  <si>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</si>
  <si>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</si>
  <si>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</si>
  <si>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</si>
  <si>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</si>
  <si>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</si>
  <si>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</si>
  <si>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</si>
  <si>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</si>
  <si>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</si>
  <si>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</si>
  <si>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</si>
  <si>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</si>
  <si>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</si>
  <si>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</si>
  <si>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</si>
  <si>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</si>
  <si>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</si>
  <si>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</si>
  <si>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</si>
  <si>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</si>
  <si>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</si>
  <si>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</si>
  <si>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</si>
  <si>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</si>
  <si>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</si>
  <si>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</si>
  <si>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</si>
  <si>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</si>
  <si>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</si>
  <si>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</si>
  <si>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</si>
  <si>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</si>
  <si>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</si>
  <si>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</si>
  <si>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</si>
  <si>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</si>
  <si>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</si>
  <si>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</si>
  <si>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</si>
  <si>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</si>
  <si>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</si>
  <si>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</si>
  <si>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</si>
  <si>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</si>
  <si>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</si>
  <si>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</si>
  <si>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</si>
  <si>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</si>
  <si>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</si>
  <si>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</si>
  <si>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</si>
  <si>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</si>
  <si>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</si>
  <si>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</si>
  <si>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</si>
  <si>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</si>
  <si>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</si>
  <si>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</si>
  <si>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</si>
  <si>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</si>
  <si>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</si>
  <si>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</si>
  <si>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</si>
  <si>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</si>
  <si>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</si>
  <si>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</si>
  <si>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</si>
  <si>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</si>
  <si>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</si>
  <si>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</si>
  <si>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</si>
  <si>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</si>
  <si>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</si>
  <si>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</si>
  <si>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</si>
  <si>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</si>
  <si>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</si>
  <si>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</si>
  <si>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</si>
  <si>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</si>
  <si>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</si>
  <si>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</si>
  <si>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</si>
  <si>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</si>
  <si>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</si>
  <si>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</si>
  <si>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</si>
  <si>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</si>
  <si>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</si>
  <si>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</si>
  <si>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</si>
  <si>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</si>
  <si>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</si>
  <si>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</si>
  <si>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</si>
  <si>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</si>
  <si>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</si>
  <si>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</si>
  <si>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</si>
  <si>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</si>
  <si>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</si>
  <si>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</si>
  <si>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</si>
  <si>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</si>
  <si>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</si>
  <si>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</si>
  <si>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</si>
  <si>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</si>
  <si>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</si>
  <si>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</si>
  <si>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</si>
  <si>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</si>
  <si>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</si>
  <si>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</si>
  <si>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</si>
  <si>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</si>
  <si>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</si>
  <si>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</si>
  <si>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</si>
  <si>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</si>
  <si>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</si>
  <si>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</si>
  <si>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</si>
  <si>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</si>
  <si>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</si>
  <si>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</si>
  <si>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</si>
  <si>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</si>
  <si>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</si>
  <si>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</si>
  <si>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</si>
  <si>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</si>
  <si>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</si>
  <si>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</si>
  <si>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</si>
  <si>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</si>
  <si>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</si>
  <si>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</si>
  <si>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</si>
  <si>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</si>
  <si>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</si>
  <si>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</si>
  <si>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</si>
  <si>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</si>
  <si>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</si>
  <si>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</si>
  <si>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</si>
  <si>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</si>
  <si>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</si>
  <si>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</si>
  <si>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</si>
  <si>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</si>
  <si>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</si>
  <si>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</si>
  <si>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</si>
  <si>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</si>
  <si>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</si>
  <si>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</si>
  <si>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</si>
  <si>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</si>
  <si>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</si>
  <si>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</si>
  <si>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</si>
  <si>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</si>
  <si>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</si>
  <si>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</si>
  <si>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</si>
  <si>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</si>
  <si>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</si>
  <si>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</si>
  <si>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</si>
  <si>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</si>
  <si>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</si>
  <si>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</si>
  <si>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</si>
  <si>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</si>
  <si>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</si>
  <si>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</si>
  <si>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</si>
  <si>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</si>
  <si>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</si>
  <si>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</si>
  <si>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</si>
  <si>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</si>
  <si>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</si>
  <si>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</si>
  <si>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</si>
  <si>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</si>
  <si>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</si>
  <si>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</si>
  <si>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</si>
  <si>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</si>
  <si>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</si>
  <si>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</si>
  <si>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</si>
  <si>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</si>
  <si>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</si>
  <si>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</si>
  <si>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</si>
  <si>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</si>
  <si>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</si>
  <si>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</si>
  <si>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</si>
  <si>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</si>
  <si>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</si>
  <si>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</si>
  <si>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</si>
  <si>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</si>
  <si>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</si>
  <si>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</si>
  <si>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</si>
  <si>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</si>
  <si>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</si>
  <si>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</si>
  <si>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</si>
  <si>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</si>
  <si>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</si>
  <si>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</si>
  <si>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</si>
  <si>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</si>
  <si>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</si>
  <si>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</si>
  <si>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</si>
  <si>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</si>
  <si>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</si>
  <si>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</si>
  <si>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</si>
  <si>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</si>
  <si>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</si>
  <si>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</si>
  <si>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</si>
  <si>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</si>
  <si>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</si>
  <si>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</si>
  <si>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</si>
  <si>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</si>
  <si>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</si>
  <si>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</si>
  <si>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</si>
  <si>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</si>
  <si>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</si>
  <si>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</si>
  <si>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</si>
  <si>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</si>
  <si>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</si>
  <si>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</si>
  <si>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</si>
  <si>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</si>
  <si>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</si>
  <si>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</si>
  <si>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</si>
  <si>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</si>
  <si>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</si>
  <si>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</si>
  <si>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</si>
  <si>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</si>
  <si>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</si>
  <si>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</si>
  <si>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</si>
  <si>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</si>
  <si>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</si>
  <si>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</si>
  <si>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</si>
  <si>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</si>
  <si>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</si>
  <si>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</si>
  <si>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</si>
  <si>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</si>
  <si>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</si>
  <si>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</si>
  <si>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</si>
  <si>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</si>
  <si>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</si>
  <si>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</si>
  <si>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</si>
  <si>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</si>
  <si>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</si>
  <si>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</si>
  <si>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</si>
  <si>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</si>
  <si>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</si>
  <si>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</si>
  <si>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</si>
  <si>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</si>
  <si>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</si>
  <si>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</si>
  <si>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</si>
  <si>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</si>
  <si>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</si>
  <si>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</si>
  <si>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</si>
  <si>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</si>
  <si>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</si>
  <si>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</si>
  <si>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</si>
  <si>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</si>
  <si>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</si>
  <si>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</si>
  <si>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</si>
  <si>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</si>
  <si>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</si>
  <si>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</si>
  <si>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</si>
  <si>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</si>
  <si>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</si>
  <si>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</si>
  <si>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</si>
  <si>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</si>
  <si>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</si>
  <si>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</si>
  <si>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</si>
  <si>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</si>
  <si>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</si>
  <si>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</si>
  <si>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</si>
  <si>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</si>
  <si>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</si>
  <si>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</si>
  <si>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</si>
  <si>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</si>
  <si>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</si>
  <si>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</si>
  <si>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</si>
  <si>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</si>
  <si>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</si>
  <si>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</si>
  <si>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</si>
  <si>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</si>
  <si>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</si>
  <si>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</si>
  <si>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</si>
  <si>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</si>
  <si>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</si>
  <si>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</si>
  <si>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</si>
  <si>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</si>
  <si>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</si>
  <si>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</si>
  <si>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</si>
  <si>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</si>
  <si>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</si>
  <si>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</si>
  <si>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</si>
  <si>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</si>
  <si>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</si>
  <si>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</si>
  <si>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</si>
  <si>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</si>
  <si>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</si>
  <si>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</si>
  <si>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</si>
  <si>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</si>
  <si>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</si>
  <si>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</si>
  <si>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</si>
  <si>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</si>
  <si>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</si>
  <si>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</si>
  <si>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</si>
  <si>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</si>
  <si>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</si>
  <si>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</si>
  <si>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</si>
  <si>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</si>
  <si>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</si>
  <si>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</si>
  <si>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</si>
  <si>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</si>
  <si>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</si>
  <si>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</si>
  <si>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</si>
  <si>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</si>
  <si>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</si>
  <si>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</si>
  <si>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</si>
  <si>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</si>
  <si>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</si>
  <si>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</si>
  <si>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</si>
  <si>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</si>
  <si>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</si>
  <si>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</si>
  <si>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</si>
  <si>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</si>
  <si>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</si>
  <si>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</si>
  <si>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</si>
  <si>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</si>
  <si>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</si>
  <si>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</si>
  <si>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</si>
  <si>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</si>
  <si>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</si>
  <si>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</si>
  <si>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</si>
  <si>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</si>
  <si>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</si>
  <si>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</si>
  <si>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</si>
  <si>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</si>
  <si>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</si>
  <si>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</si>
  <si>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</si>
  <si>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</si>
  <si>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</si>
  <si>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</si>
  <si>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</si>
  <si>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</si>
  <si>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</si>
  <si>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</si>
  <si>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</si>
  <si>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</si>
  <si>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</si>
  <si>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</si>
  <si>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</si>
  <si>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</si>
  <si>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</si>
  <si>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</si>
  <si>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</si>
  <si>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</si>
  <si>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</si>
  <si>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</si>
  <si>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</si>
  <si>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</si>
  <si>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</si>
  <si>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</si>
  <si>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</si>
  <si>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</si>
  <si>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</si>
  <si>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</si>
  <si>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</si>
  <si>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</si>
  <si>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</si>
  <si>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</si>
  <si>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</si>
  <si>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</si>
  <si>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</si>
  <si>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</si>
  <si>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</si>
  <si>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</si>
  <si>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</si>
  <si>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</si>
  <si>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</si>
  <si>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</si>
  <si>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</si>
  <si>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</si>
  <si>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</si>
  <si>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</si>
  <si>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</si>
  <si>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</si>
  <si>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</si>
  <si>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</si>
  <si>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</si>
  <si>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</si>
  <si>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</si>
  <si>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</si>
  <si>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</si>
  <si>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</si>
  <si>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</si>
  <si>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</si>
  <si>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</si>
  <si>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</si>
  <si>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</si>
  <si>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</si>
  <si>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</si>
  <si>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</si>
  <si>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</si>
  <si>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</si>
  <si>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</si>
  <si>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</si>
  <si>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</si>
  <si>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</si>
  <si>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</si>
  <si>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</si>
  <si>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</si>
  <si>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</si>
  <si>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</si>
  <si>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</si>
  <si>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</si>
  <si>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</si>
  <si>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</si>
  <si>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</si>
  <si>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</si>
  <si>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</si>
  <si>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</si>
  <si>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</si>
  <si>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</si>
  <si>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</si>
  <si>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</si>
  <si>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</si>
  <si>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</si>
  <si>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</si>
  <si>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</si>
  <si>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</si>
  <si>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</si>
  <si>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</si>
  <si>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</si>
  <si>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</si>
  <si>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</si>
  <si>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</si>
  <si>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</si>
  <si>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</si>
  <si>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</si>
  <si>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</si>
  <si>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</si>
  <si>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</si>
  <si>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</si>
  <si>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</si>
  <si>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</si>
  <si>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</si>
  <si>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</si>
  <si>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</si>
  <si>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</si>
  <si>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</si>
  <si>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</si>
  <si>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</si>
  <si>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</si>
  <si>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</si>
  <si>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</si>
  <si>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</si>
  <si>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</si>
  <si>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</si>
  <si>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</si>
  <si>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</si>
  <si>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</si>
  <si>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</si>
  <si>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</si>
  <si>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</si>
  <si>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</si>
  <si>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</si>
  <si>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</si>
  <si>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</si>
  <si>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</si>
  <si>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</si>
  <si>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</si>
  <si>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</si>
  <si>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</si>
  <si>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</si>
  <si>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</si>
  <si>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</si>
  <si>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</si>
  <si>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</si>
  <si>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</si>
  <si>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</si>
  <si>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</si>
  <si>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</si>
  <si>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</si>
  <si>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</si>
  <si>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</si>
  <si>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</si>
  <si>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</si>
  <si>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</si>
  <si>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</si>
  <si>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</si>
  <si>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</si>
  <si>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</si>
  <si>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</si>
  <si>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</si>
  <si>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</si>
  <si>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</si>
  <si>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</si>
  <si>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</si>
  <si>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</si>
  <si>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</si>
  <si>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</si>
  <si>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</si>
  <si>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</si>
  <si>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</si>
  <si>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</si>
  <si>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</si>
  <si>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</si>
  <si>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</si>
  <si>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</si>
  <si>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</si>
  <si>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</si>
  <si>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</si>
  <si>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</si>
  <si>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</si>
  <si>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</si>
  <si>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</si>
  <si>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</si>
  <si>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</si>
  <si>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</si>
  <si>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</si>
  <si>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</si>
  <si>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</si>
  <si>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</si>
  <si>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</si>
  <si>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</si>
  <si>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</si>
  <si>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</si>
  <si>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</si>
  <si>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</si>
  <si>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</si>
  <si>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</si>
  <si>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</si>
  <si>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</si>
  <si>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</si>
  <si>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</si>
  <si>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</si>
  <si>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</si>
  <si>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</si>
  <si>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</si>
  <si>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</si>
  <si>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</si>
  <si>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</si>
  <si>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</si>
  <si>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</si>
  <si>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</si>
  <si>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</si>
  <si>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</si>
  <si>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</si>
  <si>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</si>
  <si>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</si>
  <si>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</si>
  <si>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</si>
  <si>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</si>
  <si>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</si>
  <si>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</si>
  <si>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</si>
  <si>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</si>
  <si>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</si>
  <si>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</si>
  <si>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</si>
  <si>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</si>
  <si>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</si>
  <si>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</si>
  <si>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</si>
  <si>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</si>
  <si>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</si>
  <si>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</si>
  <si>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</si>
  <si>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</si>
  <si>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</si>
  <si>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</si>
  <si>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</si>
  <si>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</si>
  <si>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</si>
  <si>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</si>
  <si>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</si>
  <si>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</si>
  <si>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</si>
  <si>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</si>
  <si>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</si>
  <si>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</si>
  <si>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</si>
  <si>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</si>
  <si>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</si>
  <si>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</si>
  <si>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</si>
  <si>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</si>
  <si>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</si>
  <si>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</si>
  <si>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</si>
  <si>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</si>
  <si>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</si>
  <si>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</si>
  <si>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</si>
  <si>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</si>
  <si>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</si>
  <si>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</si>
  <si>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</si>
  <si>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</si>
  <si>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</si>
  <si>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</si>
  <si>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</si>
  <si>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</si>
  <si>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</si>
  <si>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</si>
  <si>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</si>
  <si>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</si>
  <si>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</si>
  <si>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</si>
  <si>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</si>
  <si>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</si>
  <si>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</si>
  <si>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</si>
  <si>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</si>
  <si>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</si>
  <si>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</si>
  <si>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</si>
  <si>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</si>
  <si>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</si>
  <si>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</si>
  <si>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</si>
  <si>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</si>
  <si>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</si>
  <si>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</si>
  <si>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</si>
  <si>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</si>
  <si>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</si>
  <si>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</si>
  <si>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</si>
  <si>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</si>
  <si>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</si>
  <si>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</si>
  <si>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</si>
  <si>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</si>
  <si>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</si>
  <si>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</si>
  <si>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</si>
  <si>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</si>
  <si>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</si>
  <si>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</si>
  <si>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</si>
  <si>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</si>
  <si>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</si>
  <si>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</si>
  <si>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</si>
  <si>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</si>
  <si>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</si>
  <si>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</si>
  <si>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</si>
  <si>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</si>
  <si>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</si>
  <si>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</si>
  <si>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</si>
  <si>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</si>
  <si>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</si>
  <si>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</si>
  <si>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</si>
  <si>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</si>
  <si>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</si>
  <si>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</si>
  <si>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</si>
  <si>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</si>
  <si>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</si>
  <si>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</si>
  <si>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</si>
  <si>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</si>
  <si>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</si>
  <si>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</si>
  <si>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</si>
  <si>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</si>
  <si>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</si>
  <si>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</si>
  <si>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</si>
  <si>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</si>
  <si>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</si>
  <si>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</si>
  <si>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</si>
  <si>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</si>
  <si>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</si>
  <si>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</si>
  <si>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</si>
  <si>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</si>
  <si>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</si>
  <si>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</si>
  <si>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</si>
  <si>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</si>
  <si>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</si>
  <si>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</si>
  <si>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</si>
  <si>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</si>
  <si>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</si>
  <si>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</si>
  <si>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</si>
  <si>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</si>
  <si>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</si>
  <si>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</si>
  <si>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</si>
  <si>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</si>
  <si>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</si>
  <si>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</si>
  <si>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</si>
  <si>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</si>
  <si>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</si>
  <si>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</si>
  <si>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</si>
  <si>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</si>
  <si>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</si>
  <si>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</si>
  <si>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</si>
  <si>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</si>
  <si>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</si>
  <si>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</si>
  <si>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</si>
  <si>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</si>
  <si>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</si>
  <si>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</si>
  <si>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</si>
  <si>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</si>
  <si>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</si>
  <si>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</si>
  <si>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</si>
  <si>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</si>
  <si>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</si>
  <si>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</si>
  <si>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</si>
  <si>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</si>
  <si>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</si>
  <si>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</si>
  <si>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</si>
  <si>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</si>
  <si>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</si>
  <si>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</si>
  <si>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</si>
  <si>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</si>
  <si>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</si>
  <si>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</si>
  <si>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</si>
  <si>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</si>
  <si>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</si>
  <si>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</si>
  <si>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</si>
  <si>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</si>
  <si>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</si>
  <si>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</si>
  <si>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</si>
  <si>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</si>
  <si>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</si>
  <si>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</si>
  <si>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</si>
  <si>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</si>
  <si>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</si>
  <si>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</si>
  <si>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</si>
  <si>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</si>
  <si>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</si>
  <si>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</si>
  <si>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</si>
  <si>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</si>
  <si>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</si>
  <si>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</si>
  <si>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</si>
  <si>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</si>
  <si>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</si>
  <si>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</si>
  <si>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</si>
  <si>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</si>
  <si>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</si>
  <si>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</si>
  <si>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</si>
  <si>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</si>
  <si>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</si>
  <si>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</si>
  <si>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</si>
  <si>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</si>
  <si>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</si>
  <si>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</si>
  <si>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</si>
  <si>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</si>
  <si>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</si>
  <si>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</si>
  <si>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</si>
  <si>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</si>
  <si>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</si>
  <si>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</si>
  <si>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</si>
  <si>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</si>
  <si>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</si>
  <si>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</si>
  <si>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</si>
  <si>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</si>
  <si>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</si>
  <si>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</si>
  <si>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</si>
  <si>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</si>
  <si>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</si>
  <si>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</si>
  <si>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</si>
  <si>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</si>
  <si>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</si>
  <si>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</si>
  <si>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</si>
  <si>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</si>
  <si>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</si>
  <si>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</si>
  <si>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</si>
  <si>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</si>
  <si>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</si>
  <si>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</si>
  <si>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</si>
  <si>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</si>
  <si>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</si>
  <si>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</si>
  <si>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</si>
  <si>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</si>
  <si>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</si>
  <si>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</si>
  <si>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</si>
  <si>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</si>
  <si>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</si>
  <si>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</si>
  <si>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</si>
  <si>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</si>
  <si>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</si>
  <si>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</si>
  <si>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</si>
  <si>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</si>
  <si>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</si>
  <si>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</si>
  <si>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</si>
  <si>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</si>
  <si>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</si>
  <si>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</si>
  <si>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</si>
  <si>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</si>
  <si>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</si>
  <si>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</si>
  <si>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</si>
  <si>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</si>
  <si>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</si>
  <si>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</si>
  <si>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</si>
  <si>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</si>
  <si>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</si>
  <si>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</si>
  <si>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</si>
  <si>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</si>
  <si>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</si>
  <si>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</si>
  <si>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</si>
  <si>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</si>
  <si>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</si>
  <si>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</si>
  <si>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</si>
  <si>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</si>
  <si>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</si>
  <si>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</si>
  <si>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</si>
  <si>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</si>
  <si>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</si>
  <si>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</si>
  <si>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</si>
  <si>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</si>
  <si>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</si>
  <si>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</si>
  <si>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</si>
  <si>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</si>
  <si>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</si>
  <si>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</si>
  <si>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</si>
  <si>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</si>
  <si>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</si>
  <si>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</si>
  <si>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</si>
  <si>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</si>
  <si>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</si>
  <si>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</si>
  <si>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</si>
  <si>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</si>
  <si>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</si>
  <si>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</si>
  <si>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</si>
  <si>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</si>
  <si>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</si>
  <si>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</si>
  <si>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</si>
  <si>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</si>
  <si>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</si>
  <si>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</si>
  <si>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</si>
  <si>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</si>
  <si>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</si>
  <si>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</si>
  <si>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</si>
  <si>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</si>
  <si>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</si>
  <si>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</si>
  <si>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</si>
  <si>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</si>
  <si>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</si>
  <si>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</si>
  <si>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</si>
  <si>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</si>
  <si>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</si>
  <si>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</si>
  <si>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</si>
  <si>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</si>
  <si>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</si>
  <si>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</si>
  <si>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</si>
  <si>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</si>
  <si>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</si>
  <si>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</si>
  <si>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</si>
  <si>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</si>
  <si>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</si>
  <si>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</si>
  <si>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</si>
  <si>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</si>
  <si>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</si>
  <si>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</si>
  <si>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</si>
  <si>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</si>
  <si>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</si>
  <si>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</si>
  <si>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</si>
  <si>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</si>
  <si>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</si>
  <si>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</si>
  <si>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</si>
  <si>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</si>
  <si>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</si>
  <si>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</si>
  <si>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</si>
  <si>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</si>
  <si>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</si>
  <si>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</si>
  <si>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</si>
  <si>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</si>
  <si>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</si>
  <si>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</si>
  <si>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</si>
  <si>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</si>
  <si>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</si>
  <si>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</si>
  <si>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</si>
  <si>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</si>
  <si>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</si>
  <si>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</si>
  <si>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</si>
  <si>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</si>
  <si>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</si>
  <si>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</si>
  <si>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</si>
  <si>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</si>
  <si>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</si>
  <si>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</si>
  <si>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</si>
  <si>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</si>
  <si>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</si>
  <si>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</si>
  <si>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</si>
  <si>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</si>
  <si>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</si>
  <si>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</si>
  <si>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</si>
  <si>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</si>
  <si>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</si>
  <si>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</si>
  <si>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</si>
  <si>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</si>
  <si>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</si>
  <si>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</si>
  <si>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</si>
  <si>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</si>
  <si>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</si>
  <si>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</si>
  <si>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</si>
  <si>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</si>
  <si>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</si>
  <si>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</si>
  <si>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</si>
  <si>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</si>
  <si>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</si>
  <si>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</si>
  <si>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</si>
  <si>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</si>
  <si>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</si>
  <si>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</si>
  <si>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</si>
  <si>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</si>
  <si>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</si>
  <si>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</si>
  <si>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</si>
  <si>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</si>
  <si>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</si>
  <si>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</si>
  <si>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</si>
  <si>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</si>
  <si>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</si>
  <si>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</si>
  <si>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</si>
  <si>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</si>
  <si>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</si>
  <si>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</si>
  <si>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</si>
  <si>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</si>
  <si>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</si>
  <si>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</si>
  <si>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</si>
  <si>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</si>
  <si>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</si>
  <si>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</si>
  <si>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</si>
  <si>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</si>
  <si>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</si>
  <si>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</si>
  <si>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</si>
  <si>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</si>
  <si>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</si>
  <si>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</si>
  <si>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</si>
  <si>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</si>
  <si>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</si>
  <si>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</si>
  <si>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</si>
  <si>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</si>
  <si>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</si>
  <si>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</si>
  <si>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</si>
  <si>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</si>
  <si>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</si>
  <si>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</si>
  <si>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</si>
  <si>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</si>
  <si>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</si>
  <si>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</si>
  <si>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</si>
  <si>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</si>
  <si>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</si>
  <si>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</si>
  <si>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</si>
  <si>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</si>
  <si>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</si>
  <si>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</si>
  <si>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</si>
  <si>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</si>
  <si>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</si>
  <si>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</si>
  <si>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</si>
  <si>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</si>
  <si>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</si>
  <si>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</si>
  <si>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</si>
  <si>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</si>
  <si>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</si>
  <si>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</si>
  <si>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</si>
  <si>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</si>
  <si>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</si>
  <si>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</si>
  <si>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</si>
  <si>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</si>
  <si>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</si>
  <si>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</si>
  <si>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</si>
  <si>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</si>
  <si>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</si>
  <si>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</si>
  <si>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</si>
  <si>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</si>
  <si>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</si>
  <si>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</si>
  <si>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</si>
  <si>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</si>
  <si>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</si>
  <si>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</si>
  <si>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</si>
  <si>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</si>
  <si>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</si>
  <si>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</si>
  <si>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</si>
  <si>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</si>
  <si>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</si>
  <si>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</si>
  <si>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</si>
  <si>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</si>
  <si>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</si>
  <si>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</si>
  <si>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</si>
  <si>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</si>
  <si>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</si>
  <si>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</si>
  <si>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</si>
  <si>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</si>
  <si>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</si>
  <si>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</si>
  <si>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</si>
  <si>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</si>
  <si>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</si>
  <si>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</si>
  <si>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</si>
  <si>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</si>
  <si>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</si>
  <si>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</si>
  <si>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</si>
  <si>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</si>
  <si>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</si>
  <si>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</si>
  <si>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</si>
  <si>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</si>
  <si>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</si>
  <si>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</si>
  <si>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</si>
  <si>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</si>
  <si>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</si>
  <si>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</si>
  <si>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</si>
  <si>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</si>
  <si>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</si>
  <si>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</si>
  <si>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</si>
  <si>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</si>
  <si>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</si>
  <si>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</si>
  <si>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</si>
  <si>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</si>
  <si>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</si>
  <si>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</si>
  <si>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</si>
  <si>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</si>
  <si>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</si>
  <si>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</si>
  <si>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</si>
  <si>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</si>
  <si>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</si>
  <si>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</si>
  <si>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</si>
  <si>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</si>
  <si>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</si>
  <si>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</si>
  <si>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</si>
  <si>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</si>
  <si>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</si>
  <si>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</si>
  <si>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</si>
  <si>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</si>
  <si>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</si>
  <si>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</si>
  <si>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</si>
  <si>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</si>
  <si>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</si>
  <si>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</si>
  <si>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</si>
  <si>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</si>
  <si>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</si>
  <si>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</si>
  <si>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</si>
  <si>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</si>
  <si>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</si>
  <si>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</si>
  <si>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</si>
  <si>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</si>
  <si>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</si>
  <si>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</si>
  <si>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</si>
  <si>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</si>
  <si>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</si>
  <si>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</si>
  <si>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</si>
  <si>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</si>
  <si>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</si>
  <si>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</si>
  <si>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</si>
  <si>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</si>
  <si>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</si>
  <si>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</si>
  <si>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</si>
  <si>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</si>
  <si>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</si>
  <si>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</si>
  <si>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</si>
  <si>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</si>
  <si>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</si>
  <si>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</si>
  <si>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</si>
  <si>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</si>
  <si>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</si>
  <si>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</si>
  <si>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</si>
  <si>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</si>
  <si>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</si>
  <si>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</si>
  <si>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</si>
  <si>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</si>
  <si>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</si>
  <si>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</si>
  <si>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</si>
  <si>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</si>
  <si>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</si>
  <si>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</si>
  <si>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</si>
  <si>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</si>
  <si>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</si>
  <si>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</si>
  <si>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</si>
  <si>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</si>
  <si>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</si>
  <si>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</si>
  <si>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</si>
  <si>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</si>
  <si>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</si>
  <si>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</si>
  <si>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</si>
  <si>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</si>
  <si>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</si>
  <si>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</si>
  <si>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</si>
  <si>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</si>
  <si>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</si>
  <si>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</si>
  <si>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</si>
  <si>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</si>
  <si>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</si>
  <si>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</si>
  <si>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</si>
  <si>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</si>
  <si>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</si>
  <si>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</si>
  <si>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</si>
  <si>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</si>
  <si>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</si>
  <si>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</si>
  <si>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</si>
  <si>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</si>
  <si>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</si>
  <si>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</si>
  <si>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</si>
  <si>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</si>
  <si>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</si>
  <si>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</si>
  <si>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</si>
  <si>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</si>
  <si>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</si>
  <si>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</si>
  <si>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</si>
  <si>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</si>
  <si>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</si>
  <si>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</si>
  <si>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</si>
  <si>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</si>
  <si>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</si>
  <si>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</si>
  <si>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</si>
  <si>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</si>
  <si>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</si>
  <si>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</si>
  <si>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</si>
  <si>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</si>
  <si>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</si>
  <si>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</si>
  <si>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</si>
  <si>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</si>
  <si>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</si>
  <si>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</si>
  <si>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</si>
  <si>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</si>
  <si>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</si>
  <si>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</si>
  <si>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</si>
  <si>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</si>
  <si>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</si>
  <si>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</si>
  <si>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</si>
  <si>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</si>
  <si>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</si>
  <si>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</si>
  <si>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</si>
  <si>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</si>
  <si>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</si>
  <si>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</si>
  <si>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</si>
  <si>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</si>
  <si>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</si>
  <si>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</si>
  <si>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</si>
  <si>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</si>
  <si>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</si>
  <si>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</si>
  <si>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</si>
  <si>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</si>
  <si>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</si>
  <si>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</si>
  <si>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</si>
  <si>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</si>
  <si>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</si>
  <si>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</si>
  <si>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</si>
  <si>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</si>
  <si>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</si>
  <si>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</si>
  <si>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</si>
  <si>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</si>
  <si>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</si>
  <si>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</si>
  <si>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</si>
  <si>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</si>
  <si>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</si>
  <si>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</si>
  <si>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</si>
  <si>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</si>
  <si>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</si>
  <si>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</si>
  <si>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</si>
  <si>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</si>
  <si>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</si>
  <si>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</si>
  <si>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</si>
  <si>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</si>
  <si>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</si>
  <si>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</si>
  <si>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</si>
  <si>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</si>
  <si>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</si>
  <si>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</si>
  <si>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</si>
  <si>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</si>
  <si>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</si>
  <si>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</si>
  <si>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</si>
  <si>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</si>
  <si>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</si>
  <si>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</si>
  <si>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</si>
  <si>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</si>
  <si>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</si>
  <si>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</si>
  <si>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</si>
  <si>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</si>
  <si>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</si>
  <si>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</si>
  <si>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</si>
  <si>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</si>
  <si>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</si>
  <si>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</si>
  <si>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</si>
  <si>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</si>
  <si>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</si>
  <si>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</si>
  <si>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</si>
  <si>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</si>
  <si>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</si>
  <si>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</si>
  <si>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</si>
  <si>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</si>
  <si>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</si>
  <si>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</si>
  <si>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</si>
  <si>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</si>
  <si>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</si>
  <si>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</si>
  <si>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</si>
  <si>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</si>
  <si>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</si>
  <si>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</si>
  <si>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</si>
  <si>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</si>
  <si>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</si>
  <si>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</si>
  <si>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</si>
  <si>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</si>
  <si>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</si>
  <si>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</si>
  <si>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</si>
  <si>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</si>
  <si>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</si>
  <si>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</si>
  <si>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</si>
  <si>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</si>
  <si>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</si>
  <si>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</si>
  <si>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</si>
  <si>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</si>
  <si>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</si>
  <si>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</si>
  <si>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</si>
  <si>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</si>
  <si>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</si>
  <si>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</si>
  <si>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</si>
  <si>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</si>
  <si>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</si>
  <si>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</si>
  <si>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</si>
  <si>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</si>
  <si>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</si>
  <si>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</si>
  <si>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</si>
  <si>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</si>
  <si>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</si>
  <si>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</si>
  <si>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</si>
  <si>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</si>
  <si>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</si>
  <si>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</si>
  <si>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</si>
  <si>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</si>
  <si>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</si>
  <si>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</si>
  <si>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</si>
  <si>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</si>
  <si>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</si>
  <si>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</si>
  <si>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</si>
  <si>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</si>
  <si>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</si>
  <si>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</si>
  <si>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</si>
  <si>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</si>
  <si>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</si>
  <si>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</si>
  <si>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</si>
  <si>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</si>
  <si>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</si>
  <si>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</si>
  <si>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</si>
  <si>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</si>
  <si>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</si>
  <si>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</si>
  <si>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</si>
  <si>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</si>
  <si>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</si>
  <si>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</si>
  <si>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</si>
  <si>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</si>
  <si>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</si>
  <si>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</si>
  <si>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</si>
  <si>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</si>
  <si>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</si>
  <si>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</si>
  <si>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</si>
  <si>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</si>
  <si>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</si>
  <si>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</si>
  <si>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</si>
  <si>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</si>
  <si>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</si>
  <si>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</si>
  <si>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</si>
  <si>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</si>
  <si>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</si>
  <si>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</si>
  <si>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</si>
  <si>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</si>
  <si>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</si>
  <si>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</si>
  <si>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</si>
  <si>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</si>
  <si>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</si>
  <si>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</si>
  <si>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</si>
  <si>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</si>
  <si>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</si>
  <si>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</si>
  <si>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</si>
  <si>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</si>
  <si>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</si>
  <si>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</si>
  <si>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</si>
  <si>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</si>
  <si>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</si>
  <si>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</si>
  <si>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</si>
  <si>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</si>
  <si>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</si>
  <si>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</si>
  <si>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</si>
  <si>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</si>
  <si>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</si>
  <si>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</si>
  <si>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</si>
  <si>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</si>
  <si>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</si>
  <si>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</si>
  <si>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</si>
  <si>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</si>
  <si>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</si>
  <si>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</si>
  <si>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</si>
  <si>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</si>
  <si>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</si>
  <si>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</si>
  <si>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</si>
  <si>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</si>
  <si>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</si>
  <si>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</si>
  <si>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</si>
  <si>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</si>
  <si>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</si>
  <si>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</si>
  <si>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</si>
  <si>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</si>
  <si>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</si>
  <si>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</si>
  <si>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</si>
  <si>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</si>
  <si>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</si>
  <si>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</si>
  <si>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</si>
  <si>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</si>
  <si>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</si>
  <si>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</si>
  <si>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</si>
  <si>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</si>
  <si>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</si>
  <si>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</si>
  <si>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</si>
  <si>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</si>
  <si>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</si>
  <si>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</si>
  <si>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</si>
  <si>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</si>
  <si>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</si>
  <si>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</si>
  <si>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</si>
  <si>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</si>
  <si>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</si>
  <si>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</si>
  <si>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</si>
  <si>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</si>
  <si>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</si>
  <si>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</si>
  <si>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</si>
  <si>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</si>
  <si>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</si>
  <si>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</si>
  <si>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</si>
  <si>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</si>
  <si>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</si>
  <si>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</si>
  <si>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</si>
  <si>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</si>
  <si>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</si>
  <si>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</si>
  <si>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</si>
  <si>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</si>
  <si>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</si>
  <si>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</si>
  <si>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</si>
  <si>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</si>
  <si>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</si>
  <si>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</si>
  <si>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</si>
  <si>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</si>
  <si>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</si>
  <si>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</si>
  <si>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</si>
  <si>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</si>
  <si>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</si>
  <si>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</si>
  <si>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</si>
  <si>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</si>
  <si>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</si>
  <si>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</si>
  <si>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</si>
  <si>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</si>
  <si>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</si>
  <si>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</si>
  <si>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</si>
  <si>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</si>
  <si>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</si>
  <si>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</si>
  <si>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</si>
  <si>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</si>
  <si>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</si>
  <si>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</si>
  <si>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</si>
  <si>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</si>
  <si>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</si>
  <si>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</si>
  <si>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</si>
  <si>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</si>
  <si>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</si>
  <si>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</si>
  <si>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</si>
  <si>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</si>
  <si>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</si>
  <si>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</si>
  <si>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</si>
  <si>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</si>
  <si>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</si>
  <si>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</si>
  <si>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</si>
  <si>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</si>
  <si>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</si>
  <si>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</si>
  <si>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</si>
  <si>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</si>
  <si>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</si>
  <si>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</si>
  <si>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</si>
  <si>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</si>
  <si>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</si>
  <si>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</si>
  <si>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</si>
  <si>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</si>
  <si>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</si>
  <si>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</si>
  <si>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</si>
  <si>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</si>
  <si>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</si>
  <si>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</si>
  <si>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</si>
  <si>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</si>
  <si>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</si>
  <si>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</si>
  <si>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</si>
  <si>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</si>
  <si>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</si>
  <si>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</si>
  <si>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</si>
  <si>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</si>
  <si>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</si>
  <si>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</si>
  <si>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</si>
  <si>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</si>
  <si>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</si>
  <si>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</si>
  <si>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</si>
  <si>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</si>
  <si>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</si>
  <si>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</si>
  <si>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</si>
  <si>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</si>
  <si>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</si>
  <si>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</si>
  <si>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</si>
  <si>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</si>
  <si>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</si>
  <si>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</si>
  <si>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</si>
  <si>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</si>
  <si>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</si>
  <si>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</si>
  <si>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</si>
  <si>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</si>
  <si>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</si>
  <si>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</si>
  <si>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</si>
  <si>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</si>
  <si>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</si>
  <si>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</si>
  <si>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</si>
  <si>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</si>
  <si>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</si>
  <si>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</si>
  <si>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</si>
  <si>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</si>
  <si>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</si>
  <si>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</si>
  <si>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</si>
  <si>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</si>
  <si>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</si>
  <si>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</si>
  <si>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</si>
  <si>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</si>
  <si>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</si>
  <si>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</si>
  <si>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</si>
  <si>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</si>
  <si>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</si>
  <si>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</si>
  <si>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</si>
  <si>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</si>
  <si>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</si>
  <si>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</si>
  <si>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</si>
  <si>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</si>
  <si>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</si>
  <si>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</si>
  <si>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</si>
  <si>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</si>
  <si>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</si>
  <si>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</si>
  <si>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</si>
  <si>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</si>
  <si>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</si>
  <si>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</si>
  <si>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</si>
  <si>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</si>
  <si>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</si>
  <si>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</si>
  <si>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</si>
  <si>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</si>
  <si>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</si>
  <si>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</si>
  <si>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</si>
  <si>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</si>
  <si>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</si>
  <si>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</si>
  <si>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</si>
  <si>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</si>
  <si>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</si>
  <si>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</si>
  <si>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</si>
  <si>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</si>
  <si>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</si>
  <si>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</si>
  <si>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</si>
  <si>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</si>
  <si>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</si>
  <si>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</si>
  <si>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</si>
  <si>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</si>
  <si>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</si>
  <si>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</si>
  <si>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</si>
  <si>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</si>
  <si>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</si>
  <si>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</si>
  <si>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</si>
  <si>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</si>
  <si>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</si>
  <si>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</si>
  <si>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</si>
  <si>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</si>
  <si>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</si>
  <si>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</si>
  <si>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</si>
  <si>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</si>
  <si>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</si>
  <si>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</si>
  <si>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</si>
  <si>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</si>
  <si>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</si>
  <si>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</si>
  <si>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</si>
  <si>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</si>
  <si>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</si>
  <si>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</si>
  <si>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</si>
  <si>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</si>
  <si>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</si>
  <si>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</si>
  <si>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</si>
  <si>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</si>
  <si>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</si>
  <si>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</si>
  <si>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</si>
  <si>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</si>
  <si>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</si>
  <si>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</si>
  <si>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</si>
  <si>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</si>
  <si>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</si>
  <si>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</si>
  <si>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</si>
  <si>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</si>
  <si>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</si>
  <si>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</si>
  <si>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</si>
  <si>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</si>
  <si>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</si>
  <si>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</si>
  <si>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</si>
  <si>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</si>
  <si>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</si>
  <si>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</si>
  <si>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</si>
  <si>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</si>
  <si>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</si>
  <si>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</si>
  <si>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</si>
  <si>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</si>
  <si>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</si>
  <si>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</si>
  <si>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</si>
  <si>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</si>
  <si>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</si>
  <si>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</si>
  <si>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</si>
  <si>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</si>
  <si>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</si>
  <si>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</si>
  <si>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</si>
  <si>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</si>
  <si>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</si>
  <si>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</si>
  <si>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</si>
  <si>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</si>
  <si>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</si>
  <si>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</si>
  <si>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</si>
  <si>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</si>
  <si>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</si>
  <si>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</si>
  <si>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</si>
  <si>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</si>
  <si>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</si>
  <si>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</si>
  <si>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</si>
  <si>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</si>
  <si>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</si>
  <si>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</si>
  <si>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</si>
  <si>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</si>
  <si>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</si>
  <si>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</si>
  <si>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</si>
  <si>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</si>
  <si>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</si>
  <si>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</si>
  <si>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</si>
  <si>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</si>
  <si>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</si>
  <si>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</si>
  <si>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</si>
  <si>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</si>
  <si>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</si>
  <si>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</si>
  <si>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</si>
  <si>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</si>
  <si>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</si>
  <si>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</si>
  <si>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</si>
  <si>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</si>
  <si>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</si>
  <si>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</si>
  <si>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</si>
  <si>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</si>
  <si>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</si>
  <si>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</si>
  <si>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</si>
  <si>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</si>
  <si>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</si>
  <si>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</si>
  <si>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</si>
  <si>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</si>
  <si>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</si>
  <si>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</si>
  <si>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</si>
  <si>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</si>
  <si>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</si>
  <si>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</si>
  <si>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</si>
  <si>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</si>
  <si>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</si>
  <si>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</si>
  <si>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</si>
  <si>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</si>
  <si>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</si>
  <si>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</si>
  <si>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</si>
  <si>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</si>
  <si>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</si>
  <si>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</si>
  <si>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</si>
  <si>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</si>
  <si>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</si>
  <si>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</si>
  <si>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</si>
  <si>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</si>
  <si>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</si>
  <si>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</si>
  <si>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</si>
  <si>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</si>
  <si>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</si>
  <si>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</si>
  <si>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</si>
  <si>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</si>
  <si>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</si>
  <si>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</si>
  <si>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</si>
  <si>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</si>
  <si>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</si>
  <si>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</si>
  <si>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</si>
  <si>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</si>
  <si>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</si>
  <si>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</si>
  <si>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</si>
  <si>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</si>
  <si>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</si>
  <si>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</si>
  <si>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</si>
  <si>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</si>
  <si>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</si>
  <si>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</si>
  <si>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</si>
  <si>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</si>
  <si>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</si>
  <si>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</si>
  <si>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</si>
  <si>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</si>
  <si>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</si>
  <si>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</si>
  <si>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</si>
  <si>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</si>
  <si>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</si>
  <si>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</si>
  <si>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</si>
  <si>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</si>
  <si>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</si>
  <si>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</si>
  <si>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</si>
  <si>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</si>
  <si>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</si>
  <si>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</si>
  <si>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</si>
  <si>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</si>
  <si>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</si>
  <si>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</si>
  <si>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</si>
  <si>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</si>
  <si>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</si>
  <si>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</si>
  <si>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</si>
  <si>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</si>
  <si>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</si>
  <si>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</si>
  <si>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</si>
  <si>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</si>
  <si>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</si>
  <si>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</si>
  <si>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</si>
  <si>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</si>
  <si>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</si>
  <si>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</si>
  <si>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</si>
  <si>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</si>
  <si>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</si>
  <si>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</si>
  <si>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</si>
  <si>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</si>
  <si>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</si>
  <si>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</si>
  <si>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</si>
  <si>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</si>
  <si>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</si>
  <si>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</si>
  <si>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</si>
  <si>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</si>
  <si>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</si>
  <si>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</si>
  <si>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</si>
  <si>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</si>
  <si>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</si>
  <si>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</si>
  <si>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</si>
  <si>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</si>
  <si>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</si>
  <si>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</si>
  <si>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</si>
  <si>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</si>
  <si>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</si>
  <si>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</si>
  <si>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</si>
  <si>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</si>
  <si>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</si>
  <si>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</si>
  <si>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</si>
  <si>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</si>
  <si>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</si>
  <si>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</si>
  <si>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</si>
  <si>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</si>
  <si>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</si>
  <si>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</si>
  <si>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</si>
  <si>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</si>
  <si>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</si>
  <si>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</si>
  <si>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</si>
  <si>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</si>
  <si>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</si>
  <si>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</si>
  <si>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</si>
  <si>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</si>
  <si>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</si>
  <si>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</si>
  <si>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</si>
  <si>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</si>
  <si>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</si>
  <si>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</si>
  <si>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</si>
  <si>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</si>
  <si>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</si>
  <si>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</si>
  <si>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</si>
  <si>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</si>
  <si>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</si>
  <si>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</si>
  <si>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</si>
  <si>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</si>
  <si>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</si>
  <si>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</si>
  <si>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</si>
  <si>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</si>
  <si>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</si>
  <si>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</si>
  <si>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</si>
  <si>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</si>
  <si>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</si>
  <si>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</si>
  <si>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</si>
  <si>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</si>
  <si>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</si>
  <si>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</si>
  <si>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</si>
  <si>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</si>
  <si>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</si>
  <si>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</si>
  <si>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</si>
  <si>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</si>
  <si>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</si>
  <si>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</si>
  <si>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</si>
  <si>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</si>
  <si>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</si>
  <si>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</si>
  <si>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</si>
  <si>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</si>
  <si>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</si>
  <si>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</si>
  <si>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</si>
  <si>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</si>
  <si>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</si>
  <si>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</si>
  <si>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</si>
  <si>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</si>
  <si>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</si>
  <si>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</si>
  <si>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</si>
  <si>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</si>
  <si>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</si>
  <si>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</si>
  <si>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</si>
  <si>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</si>
  <si>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</si>
  <si>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</si>
  <si>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</si>
  <si>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</si>
  <si>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</si>
  <si>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</si>
  <si>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</si>
  <si>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</si>
  <si>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</si>
  <si>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</si>
  <si>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</si>
  <si>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</si>
  <si>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</si>
  <si>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</si>
  <si>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</si>
  <si>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</si>
  <si>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</si>
  <si>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</si>
  <si>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</si>
  <si>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</si>
  <si>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</si>
  <si>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</si>
  <si>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</si>
  <si>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</si>
  <si>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</si>
  <si>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</si>
  <si>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</si>
  <si>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</si>
  <si>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</si>
  <si>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</si>
  <si>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</si>
  <si>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</si>
  <si>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</si>
  <si>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</si>
  <si>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</si>
  <si>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</si>
  <si>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</si>
  <si>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</si>
  <si>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</si>
  <si>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</si>
  <si>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</si>
  <si>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</si>
  <si>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</si>
  <si>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</si>
  <si>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</si>
  <si>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</si>
  <si>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</si>
  <si>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</si>
  <si>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</si>
  <si>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</si>
  <si>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</si>
  <si>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</si>
  <si>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</si>
  <si>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</si>
  <si>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</si>
  <si>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</si>
  <si>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</si>
  <si>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</si>
  <si>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</si>
  <si>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</si>
  <si>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</si>
  <si>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</si>
  <si>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</si>
  <si>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</si>
  <si>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</si>
  <si>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</si>
  <si>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</si>
  <si>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</si>
  <si>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</si>
  <si>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</si>
  <si>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</si>
  <si>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</si>
  <si>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</si>
  <si>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</si>
  <si>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</si>
  <si>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</si>
  <si>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</si>
  <si>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</si>
  <si>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</si>
  <si>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</si>
  <si>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</si>
  <si>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</si>
  <si>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</si>
  <si>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</si>
  <si>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</si>
  <si>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</si>
  <si>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</si>
  <si>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</si>
  <si>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</si>
  <si>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</si>
  <si>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</si>
  <si>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</si>
  <si>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</si>
  <si>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</si>
  <si>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</si>
  <si>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</si>
  <si>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</si>
  <si>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</si>
  <si>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</si>
  <si>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</si>
  <si>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</si>
  <si>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</si>
  <si>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</si>
  <si>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</si>
  <si>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</si>
  <si>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</si>
  <si>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</si>
  <si>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</si>
  <si>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</si>
  <si>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</si>
  <si>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</si>
  <si>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</si>
  <si>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</si>
  <si>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</si>
  <si>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</si>
  <si>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</si>
  <si>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</si>
  <si>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</si>
  <si>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</si>
  <si>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</si>
  <si>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</si>
  <si>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</si>
  <si>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</si>
  <si>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</si>
  <si>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</si>
  <si>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</si>
  <si>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</si>
  <si>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</si>
  <si>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</si>
  <si>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</si>
  <si>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</si>
  <si>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</si>
  <si>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</si>
  <si>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</si>
  <si>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</si>
  <si>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</si>
  <si>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</si>
  <si>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</si>
  <si>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</si>
  <si>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</si>
  <si>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</si>
  <si>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</si>
  <si>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</si>
  <si>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</si>
  <si>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</si>
  <si>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</si>
  <si>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</si>
  <si>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</si>
  <si>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</si>
  <si>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</si>
  <si>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</si>
  <si>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</si>
  <si>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</si>
  <si>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</si>
  <si>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</si>
  <si>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</si>
  <si>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</si>
  <si>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</si>
  <si>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</si>
  <si>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</si>
  <si>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</si>
  <si>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</si>
  <si>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</si>
  <si>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</si>
  <si>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</si>
  <si>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</si>
  <si>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</si>
  <si>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</si>
  <si>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</si>
  <si>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</si>
  <si>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</si>
  <si>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</si>
  <si>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</si>
  <si>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</si>
  <si>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</si>
  <si>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</si>
  <si>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</si>
  <si>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</si>
  <si>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</si>
  <si>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</si>
  <si>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</si>
  <si>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</si>
  <si>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</si>
  <si>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</si>
  <si>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</si>
  <si>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</si>
  <si>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</si>
  <si>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</si>
  <si>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</si>
  <si>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</si>
  <si>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</si>
  <si>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</si>
  <si>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</si>
  <si>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</si>
  <si>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</si>
  <si>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</si>
  <si>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</si>
  <si>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</si>
  <si>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</si>
  <si>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</si>
  <si>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</si>
  <si>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</si>
  <si>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</si>
  <si>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</si>
  <si>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</si>
  <si>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</si>
  <si>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</si>
  <si>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</si>
  <si>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</si>
  <si>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</si>
  <si>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</si>
  <si>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</si>
  <si>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</si>
  <si>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</si>
  <si>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</si>
  <si>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</si>
  <si>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</si>
  <si>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</si>
  <si>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</si>
  <si>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</si>
  <si>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</si>
  <si>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</si>
  <si>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</si>
  <si>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</si>
  <si>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</si>
  <si>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</si>
  <si>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</si>
  <si>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</si>
  <si>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</si>
  <si>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</si>
  <si>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</si>
  <si>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</si>
  <si>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</si>
  <si>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</si>
  <si>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</si>
  <si>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</si>
  <si>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</si>
  <si>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</si>
  <si>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</si>
  <si>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</si>
  <si>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</si>
  <si>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</si>
  <si>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</si>
  <si>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</si>
  <si>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</si>
  <si>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</si>
  <si>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</si>
  <si>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</si>
  <si>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</si>
  <si>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</si>
  <si>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</si>
  <si>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</si>
  <si>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</si>
  <si>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</si>
  <si>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</si>
  <si>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</si>
  <si>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</si>
  <si>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</si>
  <si>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</si>
  <si>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</si>
  <si>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</si>
  <si>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</si>
  <si>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</si>
  <si>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</si>
  <si>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</si>
  <si>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</si>
  <si>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</si>
  <si>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</si>
  <si>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</si>
  <si>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</si>
  <si>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</si>
  <si>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</si>
  <si>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</si>
  <si>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</si>
  <si>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</si>
  <si>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</si>
  <si>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</si>
  <si>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</si>
  <si>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</si>
  <si>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</si>
  <si>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</si>
  <si>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</si>
  <si>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</si>
  <si>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</si>
  <si>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</si>
  <si>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</si>
  <si>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</si>
  <si>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</si>
  <si>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</si>
  <si>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</si>
  <si>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</si>
  <si>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</si>
  <si>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</si>
  <si>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</si>
  <si>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</si>
  <si>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</si>
  <si>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</si>
  <si>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</si>
  <si>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</si>
  <si>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</si>
  <si>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</si>
  <si>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</si>
  <si>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</si>
  <si>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</si>
  <si>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</si>
  <si>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</si>
  <si>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</si>
  <si>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</si>
  <si>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</si>
  <si>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</si>
  <si>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</si>
  <si>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</si>
  <si>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</si>
  <si>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</si>
  <si>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</si>
  <si>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</si>
  <si>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</si>
  <si>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</si>
  <si>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</si>
  <si>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</si>
  <si>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</si>
  <si>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</si>
  <si>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</si>
  <si>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</si>
  <si>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</si>
  <si>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</si>
  <si>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</si>
  <si>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</si>
  <si>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</si>
  <si>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</si>
  <si>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</si>
  <si>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</si>
  <si>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</si>
  <si>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</si>
  <si>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</si>
  <si>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</si>
  <si>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</si>
  <si>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</si>
  <si>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</si>
  <si>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</si>
  <si>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</si>
  <si>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</si>
  <si>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</si>
  <si>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</si>
  <si>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</si>
  <si>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</si>
  <si>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</si>
  <si>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</si>
  <si>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</si>
  <si>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</si>
  <si>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</si>
  <si>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</si>
  <si>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</si>
  <si>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</si>
  <si>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</si>
  <si>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</si>
  <si>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</si>
  <si>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</si>
  <si>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</si>
  <si>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</si>
  <si>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</si>
  <si>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</si>
  <si>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</si>
  <si>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</si>
  <si>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</si>
  <si>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</si>
  <si>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</si>
  <si>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</si>
  <si>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</si>
  <si>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</si>
  <si>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</si>
  <si>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</si>
  <si>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</si>
  <si>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</si>
  <si>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</si>
  <si>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</si>
  <si>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</si>
  <si>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</si>
  <si>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</si>
  <si>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</si>
  <si>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</si>
  <si>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</si>
  <si>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</si>
  <si>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</si>
  <si>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</si>
  <si>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</si>
  <si>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</si>
  <si>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</si>
  <si>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</si>
  <si>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</si>
  <si>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</si>
  <si>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</si>
  <si>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</si>
  <si>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</si>
  <si>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</si>
  <si>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</si>
  <si>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</si>
  <si>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</si>
  <si>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</si>
  <si>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</si>
  <si>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</si>
  <si>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</si>
  <si>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</si>
  <si>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</si>
  <si>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</si>
  <si>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</si>
  <si>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</si>
  <si>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</si>
  <si>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</si>
  <si>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</si>
  <si>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</si>
  <si>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</si>
  <si>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</si>
  <si>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</si>
  <si>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</si>
  <si>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</si>
  <si>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</si>
  <si>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</si>
  <si>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</si>
  <si>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</si>
  <si>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</si>
  <si>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</si>
  <si>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</si>
  <si>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</si>
  <si>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</si>
  <si>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</si>
  <si>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</si>
  <si>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</si>
  <si>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</si>
  <si>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</si>
  <si>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</si>
  <si>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</si>
  <si>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</si>
  <si>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</si>
  <si>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</si>
  <si>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</si>
  <si>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</si>
  <si>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</si>
  <si>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</si>
  <si>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</si>
  <si>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</si>
  <si>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</si>
  <si>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</si>
  <si>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</si>
  <si>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</si>
  <si>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</si>
  <si>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</si>
  <si>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</si>
  <si>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</si>
  <si>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</si>
  <si>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</si>
  <si>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</si>
  <si>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</si>
  <si>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</si>
  <si>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</si>
  <si>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</si>
  <si>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</si>
  <si>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</si>
  <si>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</si>
  <si>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</si>
  <si>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</si>
  <si>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</si>
  <si>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</si>
  <si>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</si>
  <si>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</si>
  <si>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</si>
  <si>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</si>
  <si>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</si>
  <si>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</si>
  <si>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</si>
  <si>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</si>
  <si>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</si>
  <si>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</si>
  <si>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</si>
  <si>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</si>
  <si>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</si>
  <si>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</si>
  <si>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</si>
  <si>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</si>
  <si>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</si>
  <si>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</si>
  <si>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</si>
  <si>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</si>
  <si>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</si>
  <si>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</si>
  <si>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</si>
  <si>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</si>
  <si>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</si>
  <si>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</si>
  <si>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</si>
  <si>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</si>
  <si>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</si>
  <si>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</si>
  <si>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</si>
  <si>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</si>
  <si>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</si>
  <si>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</si>
  <si>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</si>
  <si>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</si>
  <si>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</si>
  <si>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</si>
  <si>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</si>
  <si>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</si>
  <si>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</si>
  <si>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</si>
  <si>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</si>
  <si>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</si>
  <si>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</si>
  <si>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</si>
  <si>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</si>
  <si>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</si>
  <si>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</si>
  <si>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</si>
  <si>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</si>
  <si>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</si>
  <si>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</si>
  <si>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</si>
  <si>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</si>
  <si>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</si>
  <si>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</si>
  <si>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</si>
  <si>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</si>
  <si>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</si>
  <si>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</si>
  <si>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</si>
  <si>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</si>
  <si>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</si>
  <si>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</si>
  <si>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</si>
  <si>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</si>
  <si>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</si>
  <si>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</si>
  <si>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</si>
  <si>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</si>
  <si>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</si>
  <si>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</si>
  <si>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</si>
  <si>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</si>
  <si>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</si>
  <si>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</si>
  <si>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</si>
  <si>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</si>
  <si>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</si>
  <si>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</si>
  <si>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</si>
  <si>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</si>
  <si>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</si>
  <si>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</si>
  <si>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</si>
  <si>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</si>
  <si>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</si>
  <si>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</si>
  <si>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</si>
  <si>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</si>
  <si>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</si>
  <si>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</si>
  <si>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</si>
  <si>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</si>
  <si>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</si>
  <si>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</si>
  <si>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</si>
  <si>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</si>
  <si>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</si>
  <si>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</si>
  <si>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</si>
  <si>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</si>
  <si>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</si>
  <si>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</si>
  <si>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</si>
  <si>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</si>
  <si>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</si>
  <si>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</si>
  <si>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</si>
  <si>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</si>
  <si>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</si>
  <si>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</si>
  <si>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</si>
  <si>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</si>
  <si>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</si>
  <si>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</si>
  <si>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</si>
  <si>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</si>
  <si>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</si>
  <si>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</si>
  <si>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</si>
  <si>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</si>
  <si>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</si>
  <si>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</si>
  <si>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</si>
  <si>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</si>
  <si>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</si>
  <si>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</si>
  <si>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</si>
  <si>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</si>
  <si>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</si>
  <si>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</si>
  <si>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</si>
  <si>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</si>
  <si>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</si>
  <si>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</si>
  <si>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</si>
  <si>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</si>
  <si>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</si>
  <si>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</si>
  <si>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</si>
  <si>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</si>
  <si>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</si>
  <si>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</si>
  <si>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</si>
  <si>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</si>
  <si>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</si>
  <si>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</si>
  <si>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</si>
  <si>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</si>
  <si>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</si>
  <si>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</si>
  <si>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</si>
  <si>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</si>
  <si>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</si>
  <si>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</si>
  <si>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</si>
  <si>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</si>
  <si>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</si>
  <si>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</si>
  <si>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</si>
  <si>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</si>
  <si>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</si>
  <si>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</si>
  <si>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</si>
  <si>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</si>
  <si>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</si>
  <si>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</si>
  <si>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</si>
  <si>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</si>
  <si>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</si>
  <si>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</si>
  <si>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</si>
  <si>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</si>
  <si>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</si>
  <si>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</si>
  <si>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</si>
  <si>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</si>
  <si>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</si>
  <si>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</si>
  <si>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</si>
  <si>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</si>
  <si>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</si>
  <si>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</si>
  <si>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</si>
  <si>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</si>
  <si>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</si>
  <si>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</si>
  <si>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</si>
  <si>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</si>
  <si>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</si>
  <si>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</si>
  <si>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</si>
  <si>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</si>
  <si>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</si>
  <si>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</si>
  <si>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</si>
  <si>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</si>
  <si>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</si>
  <si>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</si>
  <si>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</si>
  <si>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</si>
  <si>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</si>
  <si>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</si>
  <si>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</si>
  <si>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</si>
  <si>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</si>
  <si>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</si>
  <si>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</si>
  <si>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</si>
  <si>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</si>
  <si>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</si>
  <si>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</si>
  <si>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</si>
  <si>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</si>
  <si>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</si>
  <si>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</si>
  <si>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</si>
  <si>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</si>
  <si>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</si>
  <si>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</si>
  <si>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</si>
  <si>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</si>
  <si>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</si>
  <si>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</si>
  <si>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</si>
  <si>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</si>
  <si>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</si>
  <si>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</si>
  <si>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</si>
  <si>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</si>
  <si>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</si>
  <si>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</si>
  <si>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</si>
  <si>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</si>
  <si>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</si>
  <si>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</si>
  <si>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</si>
  <si>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</si>
  <si>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</si>
  <si>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</si>
  <si>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</si>
  <si>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</si>
  <si>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</si>
  <si>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</si>
  <si>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</si>
  <si>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</si>
  <si>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</si>
  <si>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</si>
  <si>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</si>
  <si>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</si>
  <si>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</si>
  <si>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</si>
  <si>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</si>
  <si>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</si>
  <si>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</si>
  <si>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</si>
  <si>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</si>
  <si>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</si>
  <si>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</si>
  <si>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</si>
  <si>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</si>
  <si>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</si>
  <si>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</si>
  <si>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</si>
  <si>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</si>
  <si>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</si>
  <si>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</si>
  <si>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</si>
  <si>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</si>
  <si>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</si>
  <si>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</si>
  <si>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</si>
  <si>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</si>
  <si>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</si>
  <si>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</si>
  <si>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</si>
  <si>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</si>
  <si>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</si>
  <si>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</si>
  <si>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</si>
  <si>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</si>
  <si>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</si>
  <si>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</si>
  <si>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</si>
  <si>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</si>
  <si>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</si>
  <si>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</si>
  <si>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</si>
  <si>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</si>
  <si>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</si>
  <si>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</si>
  <si>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</si>
  <si>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</si>
  <si>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</si>
  <si>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</si>
  <si>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</si>
  <si>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</si>
  <si>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</si>
  <si>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</si>
  <si>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</si>
  <si>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</si>
  <si>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</si>
  <si>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</si>
  <si>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</si>
  <si>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</si>
  <si>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</si>
  <si>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</si>
  <si>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</si>
  <si>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</si>
  <si>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</si>
  <si>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</si>
  <si>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</si>
  <si>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</si>
  <si>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</si>
  <si>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</si>
  <si>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</si>
  <si>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</si>
  <si>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</si>
  <si>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</si>
  <si>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</si>
  <si>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</si>
  <si>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</si>
  <si>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</si>
  <si>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</si>
  <si>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</si>
  <si>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</si>
  <si>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</si>
  <si>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</si>
  <si>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</si>
  <si>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</si>
  <si>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</si>
  <si>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</si>
  <si>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</si>
  <si>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</si>
  <si>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</si>
  <si>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</si>
  <si>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</si>
  <si>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</si>
  <si>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</si>
  <si>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</si>
  <si>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</si>
  <si>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</si>
  <si>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</si>
  <si>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</si>
  <si>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</si>
  <si>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</si>
  <si>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</si>
  <si>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</si>
  <si>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</si>
  <si>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</si>
  <si>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</si>
  <si>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</si>
  <si>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</si>
  <si>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</si>
  <si>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</si>
  <si>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</si>
  <si>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</si>
  <si>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</si>
  <si>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</si>
  <si>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</si>
  <si>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</si>
  <si>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</si>
  <si>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</si>
  <si>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</si>
  <si>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</si>
  <si>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</si>
  <si>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</si>
  <si>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</si>
  <si>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</si>
  <si>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</si>
  <si>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</si>
  <si>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</si>
  <si>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</si>
  <si>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</si>
  <si>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</si>
  <si>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</si>
  <si>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</si>
  <si>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</si>
  <si>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</si>
  <si>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</si>
  <si>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</si>
  <si>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</si>
  <si>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</si>
  <si>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</si>
  <si>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</si>
  <si>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</si>
  <si>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</si>
  <si>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</si>
  <si>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</si>
  <si>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</si>
  <si>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</si>
  <si>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</si>
  <si>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</si>
  <si>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</si>
  <si>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</si>
  <si>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</si>
  <si>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</si>
  <si>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</si>
  <si>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</si>
  <si>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</si>
  <si>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</si>
  <si>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</si>
  <si>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</si>
  <si>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</si>
  <si>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</si>
  <si>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</si>
  <si>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</si>
  <si>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</si>
  <si>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</si>
  <si>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</si>
  <si>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</si>
  <si>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</si>
  <si>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</si>
  <si>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</si>
  <si>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</si>
  <si>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</si>
  <si>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</si>
  <si>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</si>
  <si>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</si>
  <si>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</si>
  <si>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</si>
  <si>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</si>
  <si>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</si>
  <si>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</si>
  <si>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</si>
  <si>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</si>
  <si>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</si>
  <si>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</si>
  <si>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</si>
  <si>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</si>
  <si>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</si>
  <si>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</si>
  <si>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</si>
  <si>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</si>
  <si>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</si>
  <si>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</si>
  <si>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</si>
  <si>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</si>
  <si>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</si>
  <si>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</si>
  <si>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</si>
  <si>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</si>
  <si>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</si>
  <si>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</si>
  <si>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</si>
  <si>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</si>
  <si>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</si>
  <si>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</si>
  <si>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</si>
  <si>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</si>
  <si>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</si>
  <si>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</si>
  <si>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</si>
  <si>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</si>
  <si>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</si>
  <si>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</si>
  <si>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</si>
  <si>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</si>
  <si>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</si>
  <si>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</si>
  <si>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</si>
  <si>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</si>
  <si>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</si>
  <si>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</si>
  <si>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</si>
  <si>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</si>
  <si>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</si>
  <si>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</si>
  <si>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</si>
  <si>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</si>
  <si>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</si>
  <si>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</si>
  <si>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</si>
  <si>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</si>
  <si>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</si>
  <si>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</si>
  <si>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</si>
  <si>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</si>
  <si>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</si>
  <si>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</si>
  <si>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</si>
  <si>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</si>
  <si>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</si>
  <si>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</si>
  <si>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</si>
  <si>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</si>
  <si>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</si>
  <si>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</si>
  <si>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</si>
  <si>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</si>
  <si>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</si>
  <si>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</si>
  <si>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</si>
  <si>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</si>
  <si>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</si>
  <si>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</si>
  <si>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</si>
  <si>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</si>
  <si>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</si>
  <si>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</si>
  <si>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</si>
  <si>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</si>
  <si>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</si>
  <si>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</si>
  <si>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</si>
  <si>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</si>
  <si>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</si>
  <si>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</si>
  <si>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</si>
  <si>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</si>
  <si>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</si>
  <si>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</si>
  <si>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</si>
  <si>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</si>
  <si>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</si>
  <si>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</si>
  <si>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</si>
  <si>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</si>
  <si>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</si>
  <si>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</si>
  <si>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</si>
  <si>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</si>
  <si>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</si>
  <si>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</si>
  <si>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</si>
  <si>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</si>
  <si>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</si>
  <si>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</si>
  <si>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</si>
  <si>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</si>
  <si>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</si>
  <si>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</si>
  <si>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</si>
  <si>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</si>
  <si>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</si>
  <si>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</si>
  <si>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</si>
  <si>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</si>
  <si>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</si>
  <si>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</si>
  <si>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</si>
  <si>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</si>
  <si>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</si>
  <si>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</si>
  <si>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</si>
  <si>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</si>
  <si>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</si>
  <si>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</si>
  <si>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</si>
  <si>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</si>
  <si>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</si>
  <si>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</si>
  <si>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</si>
  <si>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</si>
  <si>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</si>
  <si>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</si>
  <si>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</si>
  <si>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</si>
  <si>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</si>
  <si>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</si>
  <si>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</si>
  <si>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</si>
  <si>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</si>
  <si>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</si>
  <si>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</si>
  <si>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</si>
  <si>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</si>
  <si>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</si>
  <si>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</si>
  <si>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</si>
  <si>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</si>
  <si>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</si>
  <si>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</si>
  <si>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</si>
  <si>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</si>
  <si>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</si>
  <si>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</si>
  <si>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</si>
  <si>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</si>
  <si>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</si>
  <si>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</si>
  <si>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</si>
  <si>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</si>
  <si>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</si>
  <si>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</si>
  <si>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</si>
  <si>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</si>
  <si>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</si>
  <si>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</si>
  <si>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</si>
  <si>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</si>
  <si>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</si>
  <si>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</si>
  <si>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</si>
  <si>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</si>
  <si>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</si>
  <si>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</si>
  <si>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</si>
  <si>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</si>
  <si>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</si>
  <si>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</si>
  <si>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</si>
  <si>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</si>
  <si>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</si>
  <si>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</si>
  <si>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</si>
  <si>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</si>
  <si>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</si>
  <si>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</si>
  <si>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</si>
  <si>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</si>
  <si>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</si>
  <si>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</si>
  <si>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</si>
  <si>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</si>
  <si>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</si>
  <si>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</si>
  <si>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</si>
  <si>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</si>
  <si>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</si>
  <si>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</si>
  <si>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</si>
  <si>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</si>
  <si>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</si>
  <si>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</si>
  <si>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</si>
  <si>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</si>
  <si>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</si>
  <si>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</si>
  <si>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</si>
  <si>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</si>
  <si>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</si>
  <si>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</si>
  <si>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</si>
  <si>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</si>
  <si>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</si>
  <si>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</si>
  <si>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</si>
  <si>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</si>
  <si>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</si>
  <si>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</si>
  <si>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</si>
  <si>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</si>
  <si>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</si>
  <si>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</si>
  <si>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</si>
  <si>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</si>
  <si>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</si>
  <si>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</si>
  <si>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</si>
  <si>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</si>
  <si>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</si>
  <si>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</si>
  <si>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</si>
  <si>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</si>
  <si>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</si>
  <si>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</si>
  <si>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</si>
  <si>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</si>
  <si>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</si>
  <si>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</si>
  <si>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</si>
  <si>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</si>
  <si>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</si>
  <si>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</si>
  <si>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</si>
  <si>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</si>
  <si>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</si>
  <si>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</si>
  <si>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</si>
  <si>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</si>
  <si>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</si>
  <si>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</si>
  <si>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</si>
  <si>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</si>
  <si>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</si>
  <si>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</si>
  <si>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</si>
  <si>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</si>
  <si>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</si>
  <si>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</si>
  <si>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</si>
  <si>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</si>
  <si>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</si>
  <si>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</si>
  <si>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</si>
  <si>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</si>
  <si>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</si>
  <si>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</si>
  <si>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</si>
  <si>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</si>
  <si>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</si>
  <si>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</si>
  <si>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</si>
  <si>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</si>
  <si>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</si>
  <si>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</si>
  <si>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</si>
  <si>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</si>
  <si>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</si>
  <si>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</si>
  <si>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</si>
  <si>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</si>
  <si>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</si>
  <si>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</si>
  <si>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</si>
  <si>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</si>
  <si>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</si>
  <si>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</si>
  <si>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</si>
  <si>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</si>
  <si>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</si>
  <si>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</si>
  <si>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</si>
  <si>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</si>
  <si>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</si>
  <si>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</si>
  <si>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</si>
  <si>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</si>
  <si>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</si>
  <si>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</si>
  <si>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</si>
  <si>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</si>
  <si>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</si>
  <si>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</si>
  <si>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</si>
  <si>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</si>
  <si>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</si>
  <si>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</si>
  <si>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</si>
  <si>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</si>
  <si>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</si>
  <si>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</si>
  <si>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</si>
  <si>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</si>
  <si>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</si>
  <si>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</si>
  <si>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</si>
  <si>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</si>
  <si>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</si>
  <si>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</si>
  <si>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</si>
  <si>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</si>
  <si>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</si>
  <si>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</si>
  <si>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</si>
  <si>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</si>
  <si>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</si>
  <si>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</si>
  <si>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</si>
  <si>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</si>
  <si>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</si>
  <si>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</si>
  <si>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</si>
  <si>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</si>
  <si>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</si>
  <si>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</si>
  <si>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</si>
  <si>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</si>
  <si>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</si>
  <si>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</si>
  <si>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</si>
  <si>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</si>
  <si>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</si>
  <si>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</si>
  <si>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</si>
  <si>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</si>
  <si>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</si>
  <si>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</si>
  <si>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</si>
  <si>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</si>
  <si>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</si>
  <si>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</si>
  <si>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</si>
  <si>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</si>
  <si>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</si>
  <si>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</si>
  <si>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</si>
  <si>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</si>
  <si>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</si>
  <si>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</si>
  <si>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</si>
  <si>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</si>
  <si>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</si>
  <si>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</si>
  <si>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</si>
  <si>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</si>
  <si>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</si>
  <si>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</si>
  <si>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</si>
  <si>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</si>
  <si>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</si>
  <si>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</si>
  <si>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</si>
  <si>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</si>
  <si>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</si>
  <si>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</si>
  <si>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</si>
  <si>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</si>
  <si>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</si>
  <si>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</si>
  <si>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</si>
  <si>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</si>
  <si>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</si>
  <si>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</si>
  <si>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</si>
  <si>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</si>
  <si>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</si>
  <si>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</si>
  <si>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</si>
  <si>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</si>
  <si>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</si>
  <si>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</si>
  <si>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</si>
  <si>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</si>
  <si>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</si>
  <si>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</si>
  <si>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</si>
  <si>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</si>
  <si>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</si>
  <si>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</si>
  <si>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</si>
  <si>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</si>
  <si>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</si>
  <si>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</si>
  <si>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</si>
  <si>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</si>
  <si>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</si>
  <si>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</si>
  <si>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</si>
  <si>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</si>
  <si>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</si>
  <si>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</si>
  <si>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</si>
  <si>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</si>
  <si>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</si>
  <si>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</si>
  <si>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</si>
  <si>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</si>
  <si>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</si>
  <si>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</si>
  <si>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</si>
  <si>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</si>
  <si>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</si>
  <si>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</si>
  <si>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</si>
  <si>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</si>
  <si>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</si>
  <si>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</si>
  <si>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</si>
  <si>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</si>
  <si>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</si>
  <si>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</si>
  <si>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</si>
  <si>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</si>
  <si>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</si>
  <si>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</si>
  <si>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</si>
  <si>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</si>
  <si>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</si>
  <si>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</si>
  <si>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</si>
  <si>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</si>
  <si>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</si>
  <si>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</si>
  <si>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</si>
  <si>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</si>
  <si>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</si>
  <si>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</si>
  <si>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</si>
  <si>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</si>
  <si>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</si>
  <si>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</si>
  <si>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</si>
  <si>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</si>
  <si>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</si>
  <si>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</si>
  <si>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</si>
  <si>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</si>
  <si>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</si>
  <si>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</si>
  <si>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</si>
  <si>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</si>
  <si>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</si>
  <si>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</si>
  <si>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</si>
  <si>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</si>
  <si>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</si>
  <si>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</si>
  <si>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</si>
  <si>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</si>
  <si>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</si>
  <si>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</si>
  <si>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</si>
  <si>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</si>
  <si>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</si>
  <si>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</si>
  <si>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</si>
  <si>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</si>
  <si>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</si>
  <si>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</si>
  <si>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</si>
  <si>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</si>
  <si>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</si>
  <si>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</si>
  <si>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</si>
  <si>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</si>
  <si>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</si>
  <si>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</si>
  <si>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</si>
  <si>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</si>
  <si>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</si>
  <si>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</si>
  <si>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</si>
  <si>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</si>
  <si>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</si>
  <si>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</si>
  <si>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</si>
  <si>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</si>
  <si>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</si>
  <si>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</si>
  <si>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</si>
  <si>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</si>
  <si>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</si>
  <si>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</si>
  <si>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</si>
  <si>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</si>
  <si>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</si>
  <si>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</si>
  <si>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</si>
  <si>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</si>
  <si>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</si>
  <si>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</si>
  <si>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</si>
  <si>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</si>
  <si>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</si>
  <si>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</si>
  <si>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</si>
  <si>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</si>
  <si>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</si>
  <si>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</si>
  <si>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</si>
  <si>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</si>
  <si>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</si>
  <si>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</si>
  <si>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</si>
  <si>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</si>
  <si>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</si>
  <si>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</si>
  <si>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</si>
  <si>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</si>
  <si>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</si>
  <si>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</si>
  <si>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</si>
  <si>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</si>
  <si>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</si>
  <si>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</si>
  <si>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</si>
  <si>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</si>
  <si>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</si>
  <si>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</si>
  <si>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</si>
  <si>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</si>
  <si>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</si>
  <si>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</si>
  <si>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</si>
  <si>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</si>
  <si>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</si>
  <si>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</si>
  <si>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</si>
  <si>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</si>
  <si>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</si>
  <si>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</si>
  <si>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</si>
  <si>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</si>
  <si>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</si>
  <si>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</si>
  <si>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</si>
  <si>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</si>
  <si>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</si>
  <si>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</si>
  <si>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</si>
  <si>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</si>
  <si>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</si>
  <si>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</si>
  <si>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</si>
  <si>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</si>
  <si>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</si>
  <si>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</si>
  <si>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</si>
  <si>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</si>
  <si>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</si>
  <si>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</si>
  <si>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</si>
  <si>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</si>
  <si>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</si>
  <si>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</si>
  <si>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</si>
  <si>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</si>
  <si>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</si>
  <si>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</si>
  <si>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</si>
  <si>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</si>
  <si>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</si>
  <si>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</si>
  <si>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</si>
  <si>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</si>
  <si>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</si>
  <si>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</si>
  <si>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</si>
  <si>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</si>
  <si>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</si>
  <si>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</si>
  <si>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</si>
  <si>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</si>
  <si>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</si>
  <si>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</si>
  <si>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</si>
  <si>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</si>
  <si>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</si>
  <si>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</si>
  <si>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</si>
  <si>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</si>
  <si>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</si>
  <si>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</si>
  <si>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</si>
  <si>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</si>
  <si>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</si>
  <si>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</si>
  <si>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</si>
  <si>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</si>
  <si>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</si>
  <si>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</si>
  <si>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</si>
  <si>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</si>
  <si>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</si>
  <si>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</si>
  <si>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</si>
  <si>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</si>
  <si>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</si>
  <si>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</si>
  <si>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</si>
  <si>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</si>
  <si>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</si>
  <si>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</si>
  <si>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</si>
  <si>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</si>
  <si>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</si>
  <si>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</si>
  <si>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</si>
  <si>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</si>
  <si>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</si>
  <si>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</si>
  <si>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</si>
  <si>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</si>
  <si>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</si>
  <si>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</si>
  <si>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</si>
  <si>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</si>
  <si>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</si>
  <si>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</si>
  <si>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</si>
  <si>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</si>
  <si>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</si>
  <si>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</si>
  <si>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</si>
  <si>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</si>
  <si>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</si>
  <si>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</si>
  <si>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</si>
  <si>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</si>
  <si>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</si>
  <si>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</si>
  <si>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</si>
  <si>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</si>
  <si>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</si>
  <si>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</si>
  <si>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</si>
  <si>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</si>
  <si>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</si>
  <si>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</si>
  <si>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</si>
  <si>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</si>
  <si>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</si>
  <si>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</si>
  <si>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</si>
  <si>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</si>
  <si>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</si>
  <si>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</si>
  <si>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</si>
  <si>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</si>
  <si>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</si>
  <si>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</si>
  <si>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</si>
  <si>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</si>
  <si>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</si>
  <si>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</si>
  <si>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</si>
  <si>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</si>
  <si>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</si>
  <si>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</si>
  <si>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</si>
  <si>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</si>
  <si>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</si>
  <si>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</si>
  <si>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</si>
  <si>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</si>
  <si>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</si>
  <si>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</si>
  <si>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</si>
  <si>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</si>
  <si>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</si>
  <si>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</si>
  <si>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</si>
  <si>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</si>
  <si>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</si>
  <si>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</si>
  <si>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</si>
  <si>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</si>
  <si>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</si>
  <si>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</si>
  <si>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</si>
  <si>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</si>
  <si>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</si>
  <si>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</si>
  <si>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</si>
  <si>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</si>
  <si>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</si>
  <si>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</si>
  <si>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</si>
  <si>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</si>
  <si>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</si>
  <si>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</si>
  <si>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</si>
  <si>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</si>
  <si>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</si>
  <si>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</si>
  <si>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</si>
  <si>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</si>
  <si>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</si>
  <si>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</si>
  <si>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</si>
  <si>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</si>
  <si>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</si>
  <si>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</si>
  <si>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</si>
  <si>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</si>
  <si>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</si>
  <si>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</si>
  <si>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</si>
  <si>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</si>
  <si>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</si>
  <si>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</si>
  <si>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</si>
  <si>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</si>
  <si>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</si>
  <si>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</si>
  <si>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</si>
  <si>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</si>
  <si>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</si>
  <si>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</si>
  <si>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</si>
  <si>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</si>
  <si>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</si>
  <si>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</si>
  <si>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</si>
  <si>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</si>
  <si>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</si>
  <si>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</si>
  <si>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</si>
  <si>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</si>
  <si>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</si>
  <si>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</si>
  <si>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</si>
  <si>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</si>
  <si>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</si>
  <si>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</si>
  <si>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</si>
  <si>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</si>
  <si>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</si>
  <si>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</si>
  <si>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</si>
  <si>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</si>
  <si>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</si>
  <si>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</si>
  <si>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</si>
  <si>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</si>
  <si>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</si>
  <si>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</si>
  <si>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</si>
  <si>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</si>
  <si>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</si>
  <si>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</si>
  <si>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</si>
  <si>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</si>
  <si>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</si>
  <si>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</si>
  <si>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</si>
  <si>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</si>
  <si>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</si>
  <si>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</si>
  <si>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</si>
  <si>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</si>
  <si>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</si>
  <si>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</si>
  <si>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</si>
  <si>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</si>
  <si>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</si>
  <si>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</si>
  <si>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</si>
  <si>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</si>
  <si>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</si>
  <si>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</si>
  <si>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</si>
  <si>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</si>
  <si>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</si>
  <si>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</si>
  <si>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</si>
  <si>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</si>
  <si>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</si>
  <si>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</si>
  <si>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</si>
  <si>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</si>
  <si>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</si>
  <si>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</si>
  <si>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</si>
  <si>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</si>
  <si>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</si>
  <si>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</si>
  <si>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</si>
  <si>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</si>
  <si>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</si>
  <si>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</si>
  <si>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</si>
  <si>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</si>
  <si>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</si>
  <si>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</si>
  <si>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</si>
  <si>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</si>
  <si>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</si>
  <si>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</si>
  <si>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</si>
  <si>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</si>
  <si>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</si>
  <si>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</si>
  <si>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</si>
  <si>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</si>
  <si>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</si>
  <si>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</si>
  <si>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</si>
  <si>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</si>
  <si>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</si>
  <si>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</si>
  <si>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</si>
  <si>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</si>
  <si>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</si>
  <si>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</si>
  <si>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</si>
  <si>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</si>
  <si>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</si>
  <si>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</si>
  <si>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</si>
  <si>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</si>
  <si>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</si>
  <si>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</si>
  <si>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</si>
  <si>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</si>
  <si>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</si>
  <si>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</si>
  <si>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</si>
  <si>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</si>
  <si>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</si>
  <si>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</si>
  <si>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</si>
  <si>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</si>
  <si>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</si>
  <si>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</si>
  <si>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</si>
  <si>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</si>
  <si>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</si>
  <si>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</si>
  <si>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</si>
  <si>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</si>
  <si>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</si>
  <si>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</si>
  <si>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</si>
  <si>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</si>
  <si>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</si>
  <si>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</si>
  <si>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</si>
  <si>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</si>
  <si>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</si>
  <si>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</si>
  <si>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</si>
  <si>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</si>
  <si>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</si>
  <si>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</si>
  <si>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</si>
  <si>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</si>
  <si>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</si>
  <si>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</si>
  <si>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</si>
  <si>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</si>
  <si>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</si>
  <si>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</si>
  <si>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</si>
  <si>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</si>
  <si>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</si>
  <si>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</si>
  <si>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</si>
  <si>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</si>
  <si>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</si>
  <si>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</si>
  <si>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</si>
  <si>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</si>
  <si>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</si>
  <si>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</si>
  <si>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</si>
  <si>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</si>
  <si>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</si>
  <si>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</si>
  <si>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</si>
  <si>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</si>
  <si>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</si>
  <si>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</si>
  <si>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</si>
  <si>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</si>
  <si>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</si>
  <si>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</si>
  <si>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</si>
  <si>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</si>
  <si>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</si>
  <si>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</si>
  <si>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</si>
  <si>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</si>
  <si>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</si>
  <si>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</si>
  <si>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</si>
  <si>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</si>
  <si>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</si>
  <si>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</si>
  <si>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</si>
  <si>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</si>
  <si>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</si>
  <si>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</si>
  <si>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</si>
  <si>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</si>
  <si>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</si>
  <si>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</si>
  <si>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</si>
  <si>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</si>
  <si>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</si>
  <si>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</si>
  <si>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</si>
  <si>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</si>
  <si>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</si>
  <si>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</si>
  <si>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</si>
  <si>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</si>
  <si>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</si>
  <si>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</si>
  <si>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</si>
  <si>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</si>
  <si>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</si>
  <si>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</si>
  <si>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</si>
  <si>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</si>
  <si>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</si>
  <si>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</si>
  <si>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</si>
  <si>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</si>
  <si>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</si>
  <si>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</si>
  <si>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</si>
  <si>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</si>
  <si>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</si>
  <si>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</si>
  <si>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</si>
  <si>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</si>
  <si>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</si>
  <si>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</si>
  <si>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</si>
  <si>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</si>
  <si>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</si>
  <si>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</si>
  <si>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</si>
  <si>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</si>
  <si>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</si>
  <si>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</si>
  <si>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</si>
  <si>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</si>
  <si>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</si>
  <si>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</si>
  <si>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</si>
  <si>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</si>
  <si>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</si>
  <si>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</si>
  <si>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</si>
  <si>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</si>
  <si>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</si>
  <si>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</si>
  <si>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</si>
  <si>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</si>
  <si>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</si>
  <si>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</si>
  <si>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</si>
  <si>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</si>
  <si>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</si>
  <si>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</si>
  <si>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</si>
  <si>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</si>
  <si>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</si>
  <si>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</si>
  <si>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</si>
  <si>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</si>
  <si>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</si>
  <si>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</si>
  <si>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</si>
  <si>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</si>
  <si>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</si>
  <si>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</si>
  <si>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</si>
  <si>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</si>
  <si>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</si>
  <si>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</si>
  <si>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</si>
  <si>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</si>
  <si>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</si>
  <si>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</si>
  <si>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</si>
  <si>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</si>
  <si>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</si>
  <si>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</si>
  <si>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</si>
  <si>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</si>
  <si>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</si>
  <si>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</si>
  <si>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</si>
  <si>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</si>
  <si>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</si>
  <si>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</si>
  <si>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</si>
  <si>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</si>
  <si>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</si>
  <si>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</si>
  <si>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</si>
  <si>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</si>
  <si>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</si>
  <si>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</si>
  <si>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</si>
  <si>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</si>
  <si>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</si>
  <si>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</si>
  <si>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</si>
  <si>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</si>
  <si>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</si>
  <si>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</si>
  <si>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</si>
  <si>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</si>
  <si>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</si>
  <si>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</si>
  <si>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</si>
  <si>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</si>
  <si>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</si>
  <si>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</si>
  <si>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</si>
  <si>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</si>
  <si>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</si>
  <si>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</si>
  <si>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</si>
  <si>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</si>
  <si>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</si>
  <si>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</si>
  <si>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</si>
  <si>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</si>
  <si>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</si>
  <si>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</si>
  <si>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</si>
  <si>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</si>
  <si>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</si>
  <si>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</si>
  <si>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</si>
  <si>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</si>
  <si>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</si>
  <si>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</si>
  <si>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</si>
  <si>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</si>
  <si>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</si>
  <si>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</si>
  <si>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</si>
  <si>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</si>
  <si>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</si>
  <si>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</si>
  <si>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</si>
  <si>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</si>
  <si>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</si>
  <si>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</si>
  <si>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</si>
  <si>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</si>
  <si>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</si>
  <si>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</si>
  <si>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</si>
  <si>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</si>
  <si>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</si>
  <si>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</si>
  <si>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</si>
  <si>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</si>
  <si>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</si>
  <si>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</si>
  <si>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</si>
  <si>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</si>
  <si>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</si>
  <si>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</si>
  <si>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</si>
  <si>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</si>
  <si>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</si>
  <si>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</si>
  <si>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</si>
  <si>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</si>
  <si>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</si>
  <si>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</si>
  <si>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</si>
  <si>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</si>
  <si>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</si>
  <si>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</si>
  <si>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</si>
  <si>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</si>
  <si>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</si>
  <si>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</si>
  <si>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</si>
  <si>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</si>
  <si>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</si>
  <si>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</si>
  <si>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</si>
  <si>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</si>
  <si>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</si>
  <si>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</si>
  <si>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</si>
  <si>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</si>
  <si>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</si>
  <si>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</si>
  <si>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</si>
  <si>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</si>
  <si>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</si>
  <si>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</si>
  <si>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</si>
  <si>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</si>
  <si>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</si>
  <si>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</si>
  <si>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</si>
  <si>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</si>
  <si>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</si>
  <si>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</si>
  <si>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</si>
  <si>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</si>
  <si>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</si>
  <si>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</si>
  <si>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</si>
  <si>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</si>
  <si>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</si>
  <si>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</si>
  <si>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</si>
  <si>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</si>
  <si>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</si>
  <si>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</si>
  <si>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</si>
  <si>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</si>
  <si>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</si>
  <si>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</si>
  <si>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</si>
  <si>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</si>
  <si>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</si>
  <si>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</si>
  <si>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</si>
  <si>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</si>
  <si>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</si>
  <si>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</si>
  <si>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</si>
  <si>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</si>
  <si>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</si>
  <si>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</si>
  <si>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</si>
  <si>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</si>
  <si>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</si>
  <si>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</si>
  <si>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</si>
  <si>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</si>
  <si>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</si>
  <si>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</si>
  <si>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</si>
  <si>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</si>
  <si>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</si>
  <si>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</si>
  <si>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</si>
  <si>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</si>
  <si>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</si>
  <si>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</si>
  <si>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</si>
  <si>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</si>
  <si>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</si>
  <si>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</si>
  <si>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</si>
  <si>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</si>
  <si>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</si>
  <si>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</si>
  <si>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</si>
  <si>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</si>
  <si>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</si>
  <si>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</si>
  <si>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</si>
  <si>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</si>
  <si>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</si>
  <si>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</si>
  <si>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</si>
  <si>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</si>
  <si>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</si>
  <si>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</si>
  <si>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</si>
  <si>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</si>
  <si>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</si>
  <si>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</si>
  <si>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</si>
  <si>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</si>
  <si>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</si>
  <si>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</si>
  <si>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</si>
  <si>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</si>
  <si>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</si>
  <si>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</si>
  <si>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</si>
  <si>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</si>
  <si>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</si>
  <si>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</si>
  <si>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</si>
  <si>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</si>
  <si>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</si>
  <si>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</si>
  <si>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</si>
  <si>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</si>
  <si>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</si>
  <si>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</si>
  <si>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</si>
  <si>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</si>
  <si>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</si>
  <si>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</si>
  <si>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</si>
  <si>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</si>
  <si>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</si>
  <si>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</si>
  <si>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</si>
  <si>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</si>
  <si>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</si>
  <si>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</si>
  <si>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</si>
  <si>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</si>
  <si>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</si>
  <si>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</si>
  <si>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</si>
  <si>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</si>
  <si>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</si>
  <si>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</si>
  <si>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</si>
  <si>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</si>
  <si>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</si>
  <si>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</si>
  <si>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</si>
  <si>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</si>
  <si>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</si>
  <si>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</si>
  <si>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</si>
  <si>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</si>
  <si>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</si>
  <si>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</si>
  <si>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</si>
  <si>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</si>
  <si>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</si>
  <si>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</si>
  <si>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</si>
  <si>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</si>
  <si>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</si>
  <si>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</si>
  <si>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</si>
  <si>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</si>
  <si>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</si>
  <si>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</si>
  <si>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</si>
  <si>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</si>
  <si>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</si>
  <si>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</si>
  <si>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</si>
  <si>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</si>
  <si>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</si>
  <si>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</si>
  <si>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</si>
  <si>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</si>
  <si>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</si>
  <si>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</si>
  <si>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</si>
  <si>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</si>
  <si>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</si>
  <si>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</si>
  <si>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</si>
  <si>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</si>
  <si>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</si>
  <si>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</si>
  <si>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</si>
  <si>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</si>
  <si>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</si>
  <si>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</si>
  <si>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</si>
  <si>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</si>
  <si>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</si>
  <si>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</si>
  <si>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</si>
  <si>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</si>
  <si>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</si>
  <si>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</si>
  <si>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</si>
  <si>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</si>
  <si>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</si>
  <si>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</si>
  <si>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</si>
  <si>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</si>
  <si>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</si>
  <si>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</si>
  <si>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</si>
  <si>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</si>
  <si>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</si>
  <si>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</si>
  <si>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</si>
  <si>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</si>
  <si>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</si>
  <si>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</si>
  <si>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</si>
  <si>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</si>
  <si>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</si>
  <si>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</si>
  <si>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</si>
  <si>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</si>
  <si>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</si>
  <si>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</si>
  <si>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</si>
  <si>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</si>
  <si>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</si>
  <si>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</si>
  <si>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</si>
  <si>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</si>
  <si>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</si>
  <si>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</si>
  <si>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</si>
  <si>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</si>
  <si>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</si>
  <si>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</si>
  <si>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</si>
  <si>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</si>
  <si>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</si>
  <si>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</si>
  <si>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</si>
  <si>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</si>
  <si>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</si>
  <si>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</si>
  <si>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</si>
  <si>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</si>
  <si>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</si>
  <si>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</si>
  <si>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</si>
  <si>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</si>
  <si>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</si>
  <si>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</si>
  <si>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</si>
  <si>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</si>
  <si>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</si>
  <si>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</si>
  <si>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</si>
  <si>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</si>
  <si>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</si>
  <si>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</si>
  <si>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</si>
  <si>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</si>
  <si>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</si>
  <si>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</si>
  <si>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</si>
  <si>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</si>
  <si>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</si>
  <si>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</si>
  <si>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</si>
  <si>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</si>
  <si>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</si>
  <si>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</si>
  <si>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</si>
  <si>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</si>
  <si>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</si>
  <si>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</si>
  <si>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</si>
  <si>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</si>
  <si>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</si>
  <si>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</si>
  <si>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</si>
  <si>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</si>
  <si>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</si>
  <si>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</si>
  <si>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</si>
  <si>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</si>
  <si>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</si>
  <si>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</si>
  <si>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</si>
  <si>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</si>
  <si>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</si>
  <si>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</si>
  <si>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</si>
  <si>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</si>
  <si>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</si>
  <si>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</si>
  <si>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</si>
  <si>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</si>
  <si>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</si>
  <si>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</si>
  <si>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</si>
  <si>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</si>
  <si>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</si>
  <si>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</si>
  <si>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</si>
  <si>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</si>
  <si>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</si>
  <si>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</si>
  <si>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</si>
  <si>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</si>
  <si>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</si>
  <si>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</si>
  <si>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</si>
  <si>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</si>
  <si>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</si>
  <si>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</si>
  <si>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</si>
  <si>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</si>
  <si>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</si>
  <si>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</si>
  <si>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</si>
  <si>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</si>
  <si>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</si>
  <si>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</si>
  <si>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</si>
  <si>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</si>
  <si>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</si>
  <si>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</si>
  <si>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</si>
  <si>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</si>
  <si>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</si>
  <si>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</si>
  <si>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</si>
  <si>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</si>
  <si>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</si>
  <si>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</si>
  <si>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</si>
  <si>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</si>
  <si>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</si>
  <si>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</si>
  <si>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</si>
  <si>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</si>
  <si>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</si>
  <si>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</si>
  <si>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</si>
  <si>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</si>
  <si>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</si>
  <si>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</si>
  <si>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</si>
  <si>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</si>
  <si>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</si>
  <si>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</si>
  <si>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</si>
  <si>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</si>
  <si>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</si>
  <si>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</si>
  <si>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</si>
  <si>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</si>
  <si>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</si>
  <si>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</si>
  <si>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</si>
  <si>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</si>
  <si>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</si>
  <si>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</si>
  <si>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</si>
  <si>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</si>
  <si>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</si>
  <si>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</si>
  <si>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</si>
  <si>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</si>
  <si>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</si>
  <si>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</si>
  <si>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</si>
  <si>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</si>
  <si>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</si>
  <si>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</si>
  <si>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</si>
  <si>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</si>
  <si>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</si>
  <si>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</si>
  <si>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</si>
  <si>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</si>
  <si>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</si>
  <si>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</si>
  <si>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</si>
  <si>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</si>
  <si>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</si>
  <si>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</si>
  <si>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</si>
  <si>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</si>
  <si>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</si>
  <si>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</si>
  <si>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</si>
  <si>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</si>
  <si>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</si>
  <si>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</si>
  <si>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</si>
  <si>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</si>
  <si>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</si>
  <si>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</si>
  <si>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</si>
  <si>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</si>
  <si>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</si>
  <si>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</si>
  <si>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</si>
  <si>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</si>
  <si>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</si>
  <si>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</si>
  <si>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</si>
  <si>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</si>
  <si>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</si>
  <si>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</si>
  <si>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</si>
  <si>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</si>
  <si>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</si>
  <si>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</si>
  <si>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</si>
  <si>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</si>
  <si>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</si>
  <si>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</si>
  <si>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</si>
  <si>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</si>
  <si>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</si>
  <si>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</si>
  <si>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</si>
  <si>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</si>
  <si>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</si>
  <si>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</si>
  <si>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</si>
  <si>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</si>
  <si>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</si>
  <si>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</si>
  <si>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</si>
  <si>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</si>
  <si>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</si>
  <si>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</si>
  <si>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</si>
  <si>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</si>
  <si>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</si>
  <si>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</si>
  <si>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</si>
  <si>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</si>
  <si>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</si>
  <si>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</si>
  <si>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</si>
  <si>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</si>
  <si>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</si>
  <si>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</si>
  <si>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</si>
  <si>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</si>
  <si>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</si>
  <si>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</si>
  <si>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</si>
  <si>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</si>
  <si>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</si>
  <si>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</si>
  <si>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</si>
  <si>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</si>
  <si>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</si>
  <si>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</si>
  <si>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</si>
  <si>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</si>
  <si>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</si>
  <si>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</si>
  <si>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</si>
  <si>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</si>
  <si>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</si>
  <si>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</si>
  <si>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</si>
  <si>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</si>
  <si>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</si>
  <si>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</si>
  <si>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</si>
  <si>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</si>
  <si>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</si>
  <si>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</si>
  <si>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</si>
  <si>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</si>
  <si>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</si>
  <si>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</si>
  <si>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</si>
  <si>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</si>
  <si>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</si>
  <si>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</si>
  <si>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</si>
  <si>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</si>
  <si>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</si>
  <si>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</si>
  <si>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</si>
  <si>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</si>
  <si>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</si>
  <si>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</si>
  <si>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</si>
  <si>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</si>
  <si>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</si>
  <si>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</si>
  <si>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</si>
  <si>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</si>
  <si>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</si>
  <si>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</si>
  <si>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</si>
  <si>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</si>
  <si>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</si>
  <si>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</si>
  <si>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</si>
  <si>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</si>
  <si>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</si>
  <si>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</si>
  <si>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</si>
  <si>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</si>
  <si>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</si>
  <si>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</si>
  <si>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</si>
  <si>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</si>
  <si>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</si>
  <si>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</si>
  <si>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</si>
  <si>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</si>
  <si>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</si>
  <si>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</si>
  <si>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</si>
  <si>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</si>
  <si>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</si>
  <si>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</si>
  <si>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</si>
  <si>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</si>
  <si>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</si>
  <si>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</si>
  <si>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</si>
  <si>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</si>
  <si>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</si>
  <si>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</si>
  <si>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</si>
  <si>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</si>
  <si>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</si>
  <si>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</si>
  <si>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</si>
  <si>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</si>
  <si>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</si>
  <si>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</si>
  <si>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</si>
  <si>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</si>
  <si>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</si>
  <si>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</si>
  <si>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</si>
  <si>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</si>
  <si>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</si>
  <si>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</si>
  <si>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</si>
  <si>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</si>
  <si>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</si>
  <si>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</si>
  <si>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</si>
  <si>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</si>
  <si>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</si>
  <si>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</si>
  <si>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</si>
  <si>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</si>
  <si>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</si>
  <si>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</si>
  <si>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</si>
  <si>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</si>
  <si>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</si>
  <si>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</si>
  <si>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</si>
  <si>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</si>
  <si>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</si>
  <si>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</si>
  <si>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</si>
  <si>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</si>
  <si>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</si>
  <si>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</si>
  <si>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</si>
  <si>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</si>
  <si>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</si>
  <si>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</si>
  <si>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</si>
  <si>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</si>
  <si>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</si>
  <si>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</si>
  <si>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</si>
  <si>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</si>
  <si>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</si>
  <si>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</si>
  <si>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</si>
  <si>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</si>
  <si>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</si>
  <si>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</si>
  <si>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</si>
  <si>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</si>
  <si>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</si>
  <si>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</si>
  <si>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</si>
  <si>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</si>
  <si>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</si>
  <si>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</si>
  <si>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</si>
  <si>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</si>
  <si>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</si>
  <si>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</si>
  <si>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</si>
  <si>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</si>
  <si>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</si>
  <si>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</si>
  <si>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</si>
  <si>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</si>
  <si>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</si>
  <si>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</si>
  <si>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</si>
  <si>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</si>
  <si>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</si>
  <si>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</si>
  <si>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</si>
  <si>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</si>
  <si>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</si>
  <si>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</si>
  <si>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</si>
  <si>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</si>
  <si>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</si>
  <si>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</si>
  <si>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</si>
  <si>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</si>
  <si>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</si>
  <si>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</si>
  <si>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</si>
  <si>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</si>
  <si>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</si>
  <si>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</si>
  <si>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</si>
  <si>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</si>
  <si>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</si>
  <si>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</si>
  <si>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</si>
  <si>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</si>
  <si>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</si>
  <si>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</si>
  <si>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</si>
  <si>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</si>
  <si>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</si>
  <si>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</si>
  <si>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</si>
  <si>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</si>
  <si>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</si>
  <si>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</si>
  <si>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</si>
  <si>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</si>
  <si>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</si>
  <si>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</si>
  <si>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</si>
  <si>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</si>
  <si>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</si>
  <si>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</si>
  <si>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</si>
  <si>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</si>
  <si>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</si>
  <si>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</si>
  <si>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</si>
  <si>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</si>
  <si>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</si>
  <si>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</si>
  <si>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</si>
  <si>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</si>
  <si>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</si>
  <si>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</si>
  <si>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</si>
  <si>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</si>
  <si>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</si>
  <si>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</si>
  <si>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</si>
  <si>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</si>
  <si>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</si>
  <si>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</si>
  <si>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</si>
  <si>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</si>
  <si>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</si>
  <si>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</si>
  <si>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</si>
  <si>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</si>
  <si>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</si>
  <si>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</si>
  <si>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</si>
  <si>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</si>
  <si>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</si>
  <si>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</si>
  <si>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</si>
  <si>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</si>
  <si>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</si>
  <si>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</si>
  <si>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</si>
  <si>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</si>
  <si>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</si>
  <si>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</si>
  <si>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</si>
  <si>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</si>
  <si>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</si>
  <si>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</si>
  <si>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</si>
  <si>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</si>
  <si>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</si>
  <si>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</si>
  <si>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</si>
  <si>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</si>
  <si>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</si>
  <si>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</si>
  <si>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</si>
  <si>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</si>
  <si>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</si>
  <si>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</si>
  <si>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</si>
  <si>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</si>
  <si>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</si>
  <si>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</si>
  <si>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</si>
  <si>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</si>
  <si>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</si>
  <si>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</si>
  <si>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</si>
  <si>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</si>
  <si>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</si>
  <si>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</si>
  <si>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</si>
  <si>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</si>
  <si>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</si>
  <si>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</si>
  <si>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</si>
  <si>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</si>
  <si>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</si>
  <si>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</si>
  <si>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</si>
  <si>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</si>
  <si>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</si>
  <si>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</si>
  <si>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</si>
  <si>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</si>
  <si>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</si>
  <si>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</si>
  <si>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</si>
  <si>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</si>
  <si>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</si>
  <si>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</si>
  <si>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</si>
  <si>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</si>
  <si>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</si>
  <si>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</si>
  <si>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</si>
  <si>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</si>
  <si>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</si>
  <si>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</si>
  <si>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</si>
  <si>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</si>
  <si>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</si>
  <si>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</si>
  <si>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</si>
  <si>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</si>
  <si>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</si>
  <si>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</si>
  <si>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</si>
  <si>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</si>
  <si>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</si>
  <si>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</si>
  <si>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</si>
  <si>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</si>
  <si>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</si>
  <si>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</si>
  <si>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</si>
  <si>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</si>
  <si>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</si>
  <si>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</si>
  <si>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</si>
  <si>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</si>
  <si>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</si>
  <si>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</si>
  <si>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</si>
  <si>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</si>
  <si>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</si>
  <si>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</si>
  <si>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</si>
  <si>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</si>
  <si>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</si>
  <si>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</si>
  <si>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</si>
  <si>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</si>
  <si>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</si>
  <si>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</si>
  <si>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</si>
  <si>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</si>
  <si>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</si>
  <si>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</si>
  <si>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</si>
  <si>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</si>
  <si>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</si>
  <si>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</si>
  <si>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</si>
  <si>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</si>
  <si>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</si>
  <si>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</si>
  <si>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</si>
  <si>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</si>
  <si>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</si>
  <si>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</si>
  <si>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</si>
  <si>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</si>
  <si>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</si>
  <si>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</si>
  <si>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</si>
  <si>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</si>
  <si>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</si>
  <si>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</si>
  <si>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</si>
  <si>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</si>
  <si>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</si>
  <si>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</si>
  <si>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</si>
  <si>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</si>
  <si>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</si>
  <si>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</si>
  <si>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</si>
  <si>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</si>
  <si>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</si>
  <si>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</si>
  <si>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</si>
  <si>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</si>
  <si>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</si>
  <si>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</si>
  <si>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</si>
  <si>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</si>
  <si>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</si>
  <si>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</si>
  <si>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</si>
  <si>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</si>
  <si>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</si>
  <si>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</si>
  <si>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</si>
  <si>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</si>
  <si>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</si>
  <si>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</si>
  <si>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</si>
  <si>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</si>
  <si>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</si>
  <si>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</si>
  <si>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</si>
  <si>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</si>
  <si>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</si>
  <si>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</si>
  <si>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</si>
  <si>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</si>
  <si>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</si>
  <si>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</si>
  <si>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</si>
  <si>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</si>
  <si>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</si>
  <si>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</si>
  <si>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</si>
  <si>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</si>
  <si>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</si>
  <si>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</si>
  <si>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</si>
  <si>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</si>
  <si>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</si>
  <si>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</si>
  <si>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</si>
  <si>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</si>
  <si>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</si>
  <si>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</si>
  <si>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</si>
  <si>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</si>
  <si>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</si>
  <si>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</si>
  <si>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</si>
  <si>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</si>
  <si>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</si>
  <si>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</si>
  <si>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</si>
  <si>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</si>
  <si>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</si>
  <si>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</si>
  <si>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</si>
  <si>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</si>
  <si>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</si>
  <si>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</si>
  <si>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</si>
  <si>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</si>
  <si>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</si>
  <si>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</si>
  <si>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</si>
  <si>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</si>
  <si>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</si>
  <si>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</si>
  <si>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</si>
  <si>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</si>
  <si>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</si>
  <si>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</si>
  <si>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</si>
  <si>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</si>
  <si>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</si>
  <si>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</si>
  <si>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</si>
  <si>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</si>
  <si>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</si>
  <si>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</si>
  <si>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</si>
  <si>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</si>
  <si>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</si>
  <si>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</si>
  <si>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</si>
  <si>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</si>
  <si>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</si>
  <si>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</si>
  <si>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</si>
  <si>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</si>
  <si>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</si>
  <si>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</si>
  <si>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</si>
  <si>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</si>
  <si>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</si>
  <si>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</si>
  <si>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</si>
  <si>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</si>
  <si>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</si>
  <si>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</si>
  <si>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</si>
  <si>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</si>
  <si>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</si>
  <si>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</si>
  <si>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</si>
  <si>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</si>
  <si>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</si>
  <si>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</si>
  <si>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</si>
  <si>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</si>
  <si>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</si>
  <si>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</si>
  <si>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</si>
  <si>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</si>
  <si>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</si>
  <si>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</si>
  <si>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</si>
  <si>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</si>
  <si>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</si>
  <si>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</si>
  <si>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</si>
  <si>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</si>
  <si>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</si>
  <si>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</si>
  <si>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</si>
  <si>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</si>
  <si>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</si>
  <si>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</si>
  <si>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</si>
  <si>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</si>
  <si>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</si>
  <si>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</si>
  <si>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</si>
  <si>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</si>
  <si>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</si>
  <si>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</si>
  <si>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</si>
  <si>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</si>
  <si>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</si>
  <si>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</si>
  <si>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</si>
  <si>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</si>
  <si>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</si>
  <si>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</si>
  <si>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</si>
  <si>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</si>
  <si>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</si>
  <si>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</si>
  <si>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</si>
  <si>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</si>
  <si>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</si>
  <si>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</si>
  <si>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</si>
  <si>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</si>
  <si>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</si>
  <si>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</si>
  <si>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</si>
  <si>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</si>
  <si>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</si>
  <si>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</si>
  <si>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</si>
  <si>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</si>
  <si>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</si>
  <si>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</si>
  <si>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</si>
  <si>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</si>
  <si>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</si>
  <si>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</si>
  <si>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</si>
  <si>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</si>
  <si>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</si>
  <si>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</si>
  <si>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</si>
  <si>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</si>
  <si>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</si>
  <si>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</si>
  <si>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</si>
  <si>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</si>
  <si>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</si>
  <si>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</si>
  <si>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</si>
  <si>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</si>
  <si>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</si>
  <si>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</si>
  <si>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</si>
  <si>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</si>
  <si>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</si>
  <si>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</si>
  <si>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</si>
  <si>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</si>
  <si>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</si>
  <si>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</si>
  <si>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</si>
  <si>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</si>
  <si>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</si>
  <si>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</si>
  <si>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</si>
  <si>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</si>
  <si>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</si>
  <si>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</si>
  <si>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</si>
  <si>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</si>
  <si>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</si>
  <si>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</si>
  <si>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</si>
  <si>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</si>
  <si>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</si>
  <si>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</si>
  <si>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</si>
  <si>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</si>
  <si>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</si>
  <si>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</si>
  <si>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</si>
  <si>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</si>
  <si>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</si>
  <si>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</si>
  <si>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</si>
  <si>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</si>
  <si>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</si>
  <si>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</si>
  <si>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</si>
  <si>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</si>
  <si>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</si>
  <si>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</si>
  <si>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</si>
  <si>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</si>
  <si>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</si>
  <si>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</si>
  <si>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</si>
  <si>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</si>
  <si>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</si>
  <si>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</si>
  <si>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</si>
  <si>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</si>
  <si>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</si>
  <si>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</si>
  <si>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</si>
  <si>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</si>
  <si>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</si>
  <si>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</si>
  <si>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</si>
  <si>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</si>
  <si>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</si>
  <si>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</si>
  <si>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</si>
  <si>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</si>
  <si>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</si>
  <si>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</si>
  <si>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</si>
  <si>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</si>
  <si>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</si>
  <si>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</si>
  <si>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</si>
  <si>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</si>
  <si>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</si>
  <si>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</si>
  <si>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</si>
  <si>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</si>
  <si>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</si>
  <si>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</si>
  <si>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</si>
  <si>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</si>
  <si>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</si>
  <si>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</si>
  <si>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</si>
  <si>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</si>
  <si>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</si>
  <si>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</si>
  <si>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</si>
  <si>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</si>
  <si>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</si>
  <si>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</si>
  <si>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</si>
  <si>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</si>
  <si>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</si>
  <si>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</si>
  <si>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</si>
  <si>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</si>
  <si>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</si>
  <si>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</si>
  <si>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</si>
  <si>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</si>
  <si>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</si>
  <si>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</si>
  <si>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</si>
  <si>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</si>
  <si>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</si>
  <si>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</si>
  <si>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</si>
  <si>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</si>
  <si>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</si>
  <si>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</si>
  <si>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</si>
  <si>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</si>
  <si>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</si>
  <si>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</si>
  <si>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</si>
  <si>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</si>
  <si>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</si>
  <si>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</si>
  <si>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</si>
  <si>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</si>
  <si>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</si>
  <si>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</si>
  <si>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</si>
  <si>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</si>
  <si>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</si>
  <si>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</si>
  <si>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</si>
  <si>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</si>
  <si>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</si>
  <si>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</si>
  <si>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</si>
  <si>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</si>
  <si>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</si>
  <si>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</si>
  <si>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</si>
  <si>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</si>
  <si>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</si>
  <si>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</si>
  <si>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</si>
  <si>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</si>
  <si>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</si>
  <si>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</si>
  <si>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</si>
  <si>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</si>
  <si>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</si>
  <si>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</si>
  <si>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</si>
  <si>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</si>
  <si>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</si>
  <si>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</si>
  <si>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</si>
  <si>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</si>
  <si>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</si>
  <si>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</si>
  <si>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</si>
  <si>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</si>
  <si>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</si>
  <si>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</si>
  <si>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</si>
  <si>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</si>
  <si>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</si>
  <si>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</si>
  <si>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</si>
  <si>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</si>
  <si>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</si>
  <si>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</si>
  <si>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</si>
  <si>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</si>
  <si>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</si>
  <si>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</si>
  <si>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</si>
  <si>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</si>
  <si>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</si>
  <si>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</si>
  <si>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</si>
  <si>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</si>
  <si>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</si>
  <si>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</si>
  <si>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</si>
  <si>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</si>
  <si>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</si>
  <si>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</si>
  <si>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</si>
  <si>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</si>
  <si>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</si>
  <si>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</si>
  <si>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</si>
  <si>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</si>
  <si>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</si>
  <si>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</si>
  <si>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</si>
  <si>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</si>
  <si>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</si>
  <si>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</si>
  <si>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</si>
  <si>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</si>
  <si>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</si>
  <si>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</si>
  <si>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</si>
  <si>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</si>
  <si>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</si>
  <si>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</si>
  <si>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</si>
  <si>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</si>
  <si>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</si>
  <si>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</si>
  <si>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</si>
  <si>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</si>
  <si>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</si>
  <si>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</si>
  <si>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</si>
  <si>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</si>
  <si>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</si>
  <si>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</si>
  <si>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</si>
  <si>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</si>
  <si>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</si>
  <si>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</si>
  <si>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</si>
  <si>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</si>
  <si>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</si>
  <si>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</si>
  <si>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</si>
  <si>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</si>
  <si>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</si>
  <si>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</si>
  <si>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</si>
  <si>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</si>
  <si>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</si>
  <si>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</si>
  <si>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</si>
  <si>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</si>
  <si>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</si>
  <si>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</si>
  <si>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</si>
  <si>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</si>
  <si>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</si>
  <si>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</si>
  <si>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</si>
  <si>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</si>
  <si>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</si>
  <si>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</si>
  <si>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</si>
  <si>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</si>
  <si>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</si>
  <si>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</si>
  <si>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</si>
  <si>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</si>
  <si>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</si>
  <si>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</si>
  <si>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</si>
  <si>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</si>
  <si>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</si>
  <si>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</si>
  <si>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</si>
  <si>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</si>
  <si>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</si>
  <si>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</si>
  <si>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</si>
  <si>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</si>
  <si>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</si>
  <si>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</si>
  <si>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</si>
  <si>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</si>
  <si>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</si>
  <si>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</si>
  <si>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</si>
  <si>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</si>
  <si>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</si>
  <si>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</si>
  <si>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</si>
  <si>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</si>
  <si>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</si>
  <si>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</si>
  <si>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</si>
  <si>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</si>
  <si>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</si>
  <si>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</si>
  <si>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</si>
  <si>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</si>
  <si>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</si>
  <si>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</si>
  <si>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</si>
  <si>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</si>
  <si>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</si>
  <si>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</si>
  <si>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</si>
  <si>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</si>
  <si>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</si>
  <si>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</si>
  <si>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</si>
  <si>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</si>
  <si>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</si>
  <si>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</si>
  <si>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</si>
  <si>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</si>
  <si>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</si>
  <si>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</si>
  <si>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</si>
  <si>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</si>
  <si>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</si>
  <si>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</si>
  <si>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</si>
  <si>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</si>
  <si>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</si>
  <si>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</si>
  <si>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</si>
  <si>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</si>
  <si>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</si>
  <si>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</si>
  <si>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</si>
  <si>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</si>
  <si>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</si>
  <si>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</si>
  <si>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</si>
  <si>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</si>
  <si>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</si>
  <si>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</si>
  <si>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</si>
  <si>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</si>
  <si>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</si>
  <si>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</si>
  <si>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</si>
  <si>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</si>
  <si>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</si>
  <si>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</si>
  <si>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</si>
  <si>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</si>
  <si>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</si>
  <si>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</si>
  <si>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</si>
  <si>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</si>
  <si>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</si>
  <si>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</si>
  <si>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</si>
  <si>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</si>
  <si>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</si>
  <si>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</si>
  <si>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</si>
  <si>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</si>
  <si>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</si>
  <si>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</si>
  <si>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</si>
  <si>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</si>
  <si>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</si>
  <si>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</si>
  <si>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</si>
  <si>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</si>
  <si>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</si>
  <si>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</si>
  <si>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</si>
  <si>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</si>
  <si>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</si>
  <si>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</si>
  <si>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</si>
  <si>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</si>
  <si>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</si>
  <si>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</si>
  <si>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</si>
  <si>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</si>
  <si>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</si>
  <si>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</si>
  <si>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</si>
  <si>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</si>
  <si>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</si>
  <si>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</si>
  <si>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</si>
  <si>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</si>
  <si>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</si>
  <si>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</si>
  <si>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</si>
  <si>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</si>
  <si>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</si>
  <si>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</si>
  <si>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</si>
  <si>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</si>
  <si>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</si>
  <si>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</si>
  <si>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</si>
  <si>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</si>
  <si>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</si>
  <si>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</si>
  <si>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</si>
  <si>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</si>
  <si>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</si>
  <si>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</si>
  <si>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</si>
  <si>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</si>
  <si>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</si>
  <si>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</si>
  <si>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</si>
  <si>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</si>
  <si>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</si>
  <si>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</si>
  <si>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</si>
  <si>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</si>
  <si>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</si>
  <si>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</si>
  <si>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</si>
  <si>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</si>
  <si>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</si>
  <si>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</si>
  <si>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</si>
  <si>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</si>
  <si>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</si>
  <si>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</si>
  <si>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</si>
  <si>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</si>
  <si>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</si>
  <si>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</si>
  <si>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</si>
  <si>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</si>
  <si>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</si>
  <si>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</si>
  <si>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</si>
  <si>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</si>
  <si>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</si>
  <si>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</si>
  <si>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</si>
  <si>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</si>
  <si>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</si>
  <si>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</si>
  <si>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</si>
  <si>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</si>
  <si>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</si>
  <si>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</si>
  <si>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</si>
  <si>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</si>
  <si>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</si>
  <si>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</si>
  <si>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</si>
  <si>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</si>
  <si>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</si>
  <si>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</si>
  <si>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</si>
  <si>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</si>
  <si>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</si>
  <si>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</si>
  <si>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</si>
  <si>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</si>
  <si>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</si>
  <si>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</si>
  <si>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</si>
  <si>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</si>
  <si>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</si>
  <si>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</si>
  <si>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</si>
  <si>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</si>
  <si>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</si>
  <si>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</si>
  <si>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</si>
  <si>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</si>
  <si>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</si>
  <si>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</si>
  <si>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</si>
  <si>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</si>
  <si>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</si>
  <si>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</si>
  <si>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</si>
  <si>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</si>
  <si>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</si>
  <si>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</si>
  <si>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</si>
  <si>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</si>
  <si>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</si>
  <si>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</si>
  <si>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</si>
  <si>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</si>
  <si>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</si>
  <si>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</si>
  <si>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</si>
  <si>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</si>
  <si>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</si>
  <si>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</si>
  <si>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</si>
  <si>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</si>
  <si>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</si>
  <si>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</si>
  <si>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</si>
  <si>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</si>
  <si>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</si>
  <si>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</si>
  <si>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</si>
  <si>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</si>
  <si>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</si>
  <si>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</si>
  <si>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</si>
  <si>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</si>
  <si>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</si>
  <si>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</si>
  <si>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</si>
  <si>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</si>
  <si>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</si>
  <si>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</si>
  <si>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</si>
  <si>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</si>
  <si>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</si>
  <si>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</si>
  <si>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</si>
  <si>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</si>
  <si>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</si>
  <si>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</si>
  <si>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</si>
  <si>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</si>
  <si>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</si>
  <si>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</si>
  <si>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</si>
  <si>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</si>
  <si>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</si>
  <si>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</si>
  <si>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</si>
  <si>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</si>
  <si>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</si>
  <si>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</si>
  <si>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</si>
  <si>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</si>
  <si>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</si>
  <si>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</si>
  <si>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</si>
  <si>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</si>
  <si>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</si>
  <si>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</si>
  <si>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</si>
  <si>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</si>
  <si>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</si>
  <si>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</si>
  <si>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</si>
  <si>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</si>
  <si>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</si>
  <si>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</si>
  <si>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</si>
  <si>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</si>
  <si>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</si>
  <si>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</si>
  <si>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</si>
  <si>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</si>
  <si>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</si>
  <si>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</si>
  <si>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</si>
  <si>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</si>
  <si>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</si>
  <si>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</si>
  <si>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</si>
  <si>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</si>
  <si>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</si>
  <si>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</si>
  <si>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</si>
  <si>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</si>
  <si>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</si>
  <si>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</si>
  <si>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</si>
  <si>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</si>
  <si>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</si>
  <si>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</si>
  <si>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</si>
  <si>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</si>
  <si>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</si>
  <si>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</si>
  <si>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</si>
  <si>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</si>
  <si>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</si>
  <si>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</si>
  <si>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</si>
  <si>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</si>
  <si>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</si>
  <si>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</si>
  <si>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</si>
  <si>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</si>
  <si>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</si>
  <si>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</si>
  <si>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</si>
  <si>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</si>
  <si>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</si>
  <si>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</si>
  <si>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</si>
  <si>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</si>
  <si>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</si>
  <si>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</si>
  <si>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</si>
  <si>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</si>
  <si>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</si>
  <si>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</si>
  <si>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</si>
  <si>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</si>
  <si>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</si>
  <si>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</si>
  <si>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</si>
  <si>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</si>
  <si>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</si>
  <si>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</si>
  <si>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</si>
  <si>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</si>
  <si>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</si>
  <si>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</si>
  <si>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</si>
  <si>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</si>
  <si>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</si>
  <si>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</si>
  <si>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</si>
  <si>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</si>
  <si>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</si>
  <si>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</si>
  <si>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</si>
  <si>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</si>
  <si>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</si>
  <si>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</si>
  <si>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</si>
  <si>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</si>
  <si>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</si>
  <si>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</si>
  <si>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</si>
  <si>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</si>
  <si>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</si>
  <si>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</si>
  <si>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</si>
  <si>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</si>
  <si>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</si>
  <si>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</si>
  <si>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</si>
  <si>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</si>
  <si>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</si>
  <si>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</si>
  <si>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</si>
  <si>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</si>
  <si>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</si>
  <si>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</si>
  <si>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</si>
  <si>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</si>
  <si>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</si>
  <si>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</si>
  <si>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</si>
  <si>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</si>
  <si>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</si>
  <si>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</si>
  <si>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</si>
  <si>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</si>
  <si>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</si>
  <si>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</si>
  <si>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</si>
  <si>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</si>
  <si>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</si>
  <si>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</si>
  <si>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</si>
  <si>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</si>
  <si>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</si>
  <si>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</si>
  <si>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</si>
  <si>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</si>
  <si>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</si>
  <si>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</si>
  <si>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</si>
  <si>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</si>
  <si>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</si>
  <si>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</si>
  <si>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</si>
  <si>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</si>
  <si>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</si>
  <si>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</si>
  <si>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</si>
  <si>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</si>
  <si>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</si>
  <si>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</si>
  <si>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</si>
  <si>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</si>
  <si>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</si>
  <si>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</si>
  <si>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</si>
  <si>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</si>
  <si>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</si>
  <si>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</si>
  <si>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</si>
  <si>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</si>
  <si>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</si>
  <si>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</si>
  <si>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</si>
  <si>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</si>
  <si>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</si>
  <si>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</si>
  <si>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</si>
  <si>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</si>
  <si>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</si>
  <si>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</si>
  <si>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</si>
  <si>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</si>
  <si>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</si>
  <si>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</si>
  <si>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</si>
  <si>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</si>
  <si>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</si>
  <si>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</si>
  <si>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</si>
  <si>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</si>
  <si>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</si>
  <si>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</si>
  <si>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</si>
  <si>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</si>
  <si>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</si>
  <si>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</si>
  <si>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</si>
  <si>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</si>
  <si>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</si>
  <si>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</si>
  <si>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</si>
  <si>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</si>
  <si>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</si>
  <si>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</si>
  <si>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</si>
  <si>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</si>
  <si>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</si>
  <si>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</si>
  <si>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</si>
  <si>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</si>
  <si>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</si>
  <si>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</si>
  <si>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</si>
  <si>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</si>
  <si>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</si>
  <si>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</si>
  <si>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</si>
  <si>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</si>
  <si>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</si>
  <si>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</si>
  <si>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</si>
  <si>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</si>
  <si>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</si>
  <si>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</si>
  <si>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</si>
  <si>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</si>
  <si>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</si>
  <si>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</si>
  <si>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</si>
  <si>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</si>
  <si>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</si>
  <si>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</si>
  <si>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</si>
  <si>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</si>
  <si>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</si>
  <si>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</si>
  <si>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</si>
  <si>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</si>
  <si>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</si>
  <si>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</si>
  <si>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</si>
  <si>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</si>
  <si>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</si>
  <si>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</si>
  <si>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</si>
  <si>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</si>
  <si>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</si>
  <si>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</si>
  <si>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</si>
  <si>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</si>
  <si>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</si>
  <si>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</si>
  <si>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</si>
  <si>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</si>
  <si>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</si>
  <si>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</si>
  <si>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</si>
  <si>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</si>
  <si>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</si>
  <si>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</si>
  <si>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</si>
  <si>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</si>
  <si>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</si>
  <si>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</si>
  <si>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</si>
  <si>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</si>
  <si>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</si>
  <si>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</si>
  <si>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</si>
  <si>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</si>
  <si>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</si>
  <si>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</si>
  <si>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</si>
  <si>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</si>
  <si>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</si>
  <si>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</si>
  <si>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</si>
  <si>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</si>
  <si>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</si>
  <si>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</si>
  <si>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</si>
  <si>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</si>
  <si>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</si>
  <si>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</si>
  <si>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</si>
  <si>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</si>
  <si>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</si>
  <si>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</si>
  <si>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</si>
  <si>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</si>
  <si>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</si>
  <si>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</si>
  <si>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</si>
  <si>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</si>
  <si>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</si>
  <si>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</si>
  <si>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</si>
  <si>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</si>
  <si>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</si>
  <si>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</si>
  <si>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</si>
  <si>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</si>
  <si>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</si>
  <si>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</si>
  <si>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</si>
  <si>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</si>
  <si>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</si>
  <si>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</si>
  <si>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</si>
  <si>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</si>
  <si>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</si>
  <si>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</si>
  <si>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</si>
  <si>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</si>
  <si>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</si>
  <si>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</si>
  <si>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</si>
  <si>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</si>
  <si>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</si>
  <si>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</si>
  <si>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</si>
  <si>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</si>
  <si>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</si>
  <si>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</si>
  <si>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</si>
  <si>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</si>
  <si>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</si>
  <si>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</si>
  <si>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</si>
  <si>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</si>
  <si>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</si>
  <si>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</si>
  <si>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</si>
  <si>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</si>
  <si>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</si>
  <si>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</si>
  <si>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</si>
  <si>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</si>
  <si>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</si>
  <si>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</si>
  <si>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</si>
  <si>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</si>
  <si>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</si>
  <si>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</si>
  <si>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</si>
  <si>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</si>
  <si>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</si>
  <si>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</si>
  <si>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</si>
  <si>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</si>
  <si>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</si>
  <si>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</si>
  <si>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</si>
  <si>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</si>
  <si>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</si>
  <si>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</si>
  <si>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</si>
  <si>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</si>
  <si>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</si>
  <si>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</si>
  <si>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</si>
  <si>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</si>
  <si>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</si>
  <si>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</si>
  <si>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</si>
  <si>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</si>
  <si>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</si>
  <si>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</si>
  <si>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</si>
  <si>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</si>
  <si>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</si>
  <si>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</si>
  <si>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</si>
  <si>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</si>
  <si>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</si>
  <si>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</si>
  <si>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</si>
  <si>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</si>
  <si>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</si>
  <si>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</si>
  <si>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</si>
  <si>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</si>
  <si>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</si>
  <si>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</si>
  <si>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</si>
  <si>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</si>
  <si>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</si>
  <si>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</si>
  <si>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</si>
  <si>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</si>
  <si>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</si>
  <si>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</si>
  <si>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</si>
  <si>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</si>
  <si>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</si>
  <si>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</si>
  <si>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</si>
  <si>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</si>
  <si>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</si>
  <si>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</si>
  <si>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</si>
  <si>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</si>
  <si>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</si>
  <si>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</si>
  <si>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</si>
  <si>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</si>
  <si>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</si>
  <si>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</si>
  <si>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</si>
  <si>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</si>
  <si>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</si>
  <si>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</si>
  <si>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</si>
  <si>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</si>
  <si>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</si>
  <si>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</si>
  <si>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</si>
  <si>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</si>
  <si>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</si>
  <si>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</si>
  <si>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</si>
  <si>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</si>
  <si>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</si>
  <si>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</si>
  <si>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</si>
  <si>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</si>
  <si>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</si>
  <si>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</si>
  <si>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</si>
  <si>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</si>
  <si>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</si>
  <si>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</si>
  <si>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</si>
  <si>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</si>
  <si>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</si>
  <si>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</si>
  <si>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</si>
  <si>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</si>
  <si>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</si>
  <si>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</si>
  <si>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</si>
  <si>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</si>
  <si>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</si>
  <si>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</si>
  <si>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</si>
  <si>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</si>
  <si>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</si>
  <si>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</si>
  <si>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</si>
  <si>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</si>
  <si>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</si>
  <si>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</si>
  <si>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</si>
  <si>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</si>
  <si>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</si>
  <si>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</si>
  <si>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</si>
  <si>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</si>
  <si>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</si>
  <si>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</si>
  <si>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</si>
  <si>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</si>
  <si>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</si>
  <si>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</si>
  <si>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</si>
  <si>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</si>
  <si>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</si>
  <si>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</si>
  <si>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</si>
  <si>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</si>
  <si>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</si>
  <si>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</si>
  <si>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</si>
  <si>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</si>
  <si>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</si>
  <si>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</si>
  <si>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</si>
  <si>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</si>
  <si>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</si>
  <si>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</si>
  <si>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</si>
  <si>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</si>
  <si>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</si>
  <si>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</si>
  <si>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</si>
  <si>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</si>
  <si>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</si>
  <si>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</si>
  <si>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</si>
  <si>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</si>
  <si>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</si>
  <si>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</si>
  <si>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</si>
  <si>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</si>
  <si>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</si>
  <si>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</si>
  <si>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</si>
  <si>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</si>
  <si>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</si>
  <si>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</si>
  <si>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</si>
  <si>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</si>
  <si>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</si>
  <si>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</si>
  <si>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</si>
  <si>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</si>
  <si>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</si>
  <si>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</si>
  <si>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</si>
  <si>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</si>
  <si>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</si>
  <si>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</si>
  <si>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</si>
  <si>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</si>
  <si>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</si>
  <si>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</si>
  <si>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</si>
  <si>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</si>
  <si>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</si>
  <si>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</si>
  <si>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</si>
  <si>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</si>
  <si>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</si>
  <si>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</si>
  <si>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</si>
  <si>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</si>
  <si>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</si>
  <si>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</si>
  <si>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</si>
  <si>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</si>
  <si>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</si>
  <si>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</si>
  <si>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</si>
  <si>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</si>
  <si>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</si>
  <si>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</si>
  <si>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</si>
  <si>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</si>
  <si>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</si>
  <si>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</si>
  <si>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</si>
  <si>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</si>
  <si>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</si>
  <si>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</si>
  <si>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</si>
  <si>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</si>
  <si>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</si>
  <si>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</si>
  <si>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</si>
  <si>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</si>
  <si>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</si>
  <si>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</si>
  <si>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</si>
  <si>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</si>
  <si>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</si>
  <si>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</si>
  <si>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</si>
  <si>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</si>
  <si>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</si>
  <si>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</si>
  <si>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</si>
  <si>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</si>
  <si>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</si>
  <si>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</si>
  <si>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</si>
  <si>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</si>
  <si>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</si>
  <si>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</si>
  <si>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</si>
  <si>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</si>
  <si>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</si>
  <si>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</si>
  <si>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</si>
  <si>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</si>
  <si>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</si>
  <si>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</si>
  <si>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</si>
  <si>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</si>
  <si>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</si>
  <si>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</si>
  <si>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</si>
  <si>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</si>
  <si>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</si>
  <si>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</si>
  <si>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</si>
  <si>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</si>
  <si>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</si>
  <si>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</si>
  <si>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</si>
  <si>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</si>
  <si>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</si>
  <si>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</si>
  <si>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</si>
  <si>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</si>
  <si>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</si>
  <si>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</si>
  <si>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</si>
  <si>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</si>
  <si>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</si>
  <si>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</si>
  <si>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</si>
  <si>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</si>
  <si>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</si>
  <si>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</si>
  <si>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</si>
  <si>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</si>
  <si>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</si>
  <si>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</si>
  <si>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</si>
  <si>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</si>
  <si>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</si>
  <si>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</si>
  <si>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</si>
  <si>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</si>
  <si>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</si>
  <si>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</si>
  <si>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</si>
  <si>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</si>
  <si>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</si>
  <si>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</si>
  <si>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</si>
  <si>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</si>
  <si>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</si>
  <si>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</si>
  <si>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</si>
  <si>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</si>
  <si>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</si>
  <si>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</si>
  <si>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</si>
  <si>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</si>
  <si>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</si>
  <si>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</si>
  <si>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</si>
  <si>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</si>
  <si>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</si>
  <si>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</si>
  <si>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</si>
  <si>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</si>
  <si>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</si>
  <si>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</si>
  <si>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</si>
  <si>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</si>
  <si>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</si>
  <si>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</si>
  <si>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</si>
  <si>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</si>
  <si>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</si>
  <si>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</si>
  <si>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</si>
  <si>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</si>
  <si>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</si>
  <si>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</si>
  <si>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</si>
  <si>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</si>
  <si>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</si>
  <si>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</si>
  <si>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</si>
  <si>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</si>
  <si>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</si>
  <si>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</si>
  <si>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</si>
  <si>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</si>
  <si>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</si>
  <si>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</si>
  <si>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</si>
  <si>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</si>
  <si>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</si>
  <si>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</si>
  <si>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</si>
  <si>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</si>
  <si>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</si>
  <si>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</si>
  <si>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</si>
  <si>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</si>
  <si>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</si>
  <si>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</si>
  <si>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</si>
  <si>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</si>
  <si>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</si>
  <si>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</si>
  <si>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</si>
  <si>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</si>
  <si>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</si>
  <si>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</si>
  <si>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</si>
  <si>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</si>
  <si>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</si>
  <si>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</si>
  <si>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</si>
  <si>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</si>
  <si>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</si>
  <si>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</si>
  <si>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</si>
  <si>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</si>
  <si>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</si>
  <si>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</si>
  <si>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</si>
  <si>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</si>
  <si>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</si>
  <si>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</si>
  <si>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</si>
  <si>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</si>
  <si>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</si>
  <si>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</si>
  <si>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</si>
  <si>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</si>
  <si>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</si>
  <si>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</si>
  <si>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</si>
  <si>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</si>
  <si>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</si>
  <si>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</si>
  <si>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</si>
  <si>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</si>
  <si>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</si>
  <si>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</si>
  <si>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</si>
  <si>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</si>
  <si>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</si>
  <si>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</si>
  <si>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</si>
  <si>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</si>
  <si>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</si>
  <si>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</si>
  <si>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</si>
  <si>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</si>
  <si>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</si>
  <si>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</si>
  <si>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</si>
  <si>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</si>
  <si>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</si>
  <si>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</si>
  <si>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</si>
  <si>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</si>
  <si>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</si>
  <si>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</si>
  <si>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</si>
  <si>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</si>
  <si>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</si>
  <si>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</si>
  <si>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</si>
  <si>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</si>
  <si>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</si>
  <si>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</si>
  <si>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</si>
  <si>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</si>
  <si>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</si>
  <si>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</si>
  <si>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</si>
  <si>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</si>
  <si>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</si>
  <si>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</si>
  <si>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</si>
  <si>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</si>
  <si>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</si>
  <si>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</si>
  <si>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</si>
  <si>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</si>
  <si>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</si>
  <si>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</si>
  <si>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</si>
  <si>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</si>
  <si>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</si>
  <si>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</si>
  <si>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</si>
  <si>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</si>
  <si>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</si>
  <si>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</si>
  <si>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</si>
  <si>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</si>
  <si>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</si>
  <si>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</si>
  <si>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</si>
  <si>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</si>
  <si>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</si>
  <si>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</si>
  <si>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</si>
  <si>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</si>
  <si>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</si>
  <si>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</si>
  <si>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</si>
  <si>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</si>
  <si>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</si>
  <si>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</si>
  <si>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</si>
  <si>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</si>
  <si>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</si>
  <si>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</si>
  <si>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</si>
  <si>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</si>
  <si>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</si>
  <si>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</si>
  <si>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</si>
  <si>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</si>
  <si>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</si>
  <si>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</si>
  <si>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</si>
  <si>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</si>
  <si>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</si>
  <si>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</si>
  <si>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</si>
  <si>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</si>
  <si>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</si>
  <si>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</si>
  <si>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</si>
  <si>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</si>
  <si>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</si>
  <si>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</si>
  <si>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</si>
  <si>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</si>
  <si>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</si>
  <si>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</si>
  <si>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</si>
  <si>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</si>
  <si>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</si>
  <si>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</si>
  <si>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</si>
  <si>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</si>
  <si>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</si>
  <si>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</si>
  <si>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</si>
  <si>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</si>
  <si>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</si>
  <si>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</si>
  <si>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</si>
  <si>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</si>
  <si>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</si>
  <si>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</si>
  <si>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</si>
  <si>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</si>
  <si>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</si>
  <si>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</si>
  <si>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</si>
  <si>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</si>
  <si>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</si>
  <si>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</si>
  <si>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</si>
  <si>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</si>
  <si>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</si>
  <si>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</si>
  <si>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</si>
  <si>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</si>
  <si>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</si>
  <si>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</si>
  <si>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</si>
  <si>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</si>
  <si>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</si>
  <si>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</si>
  <si>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</si>
  <si>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</si>
  <si>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</si>
  <si>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</si>
  <si>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</si>
  <si>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</si>
  <si>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</si>
  <si>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</si>
  <si>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</si>
  <si>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</si>
  <si>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</si>
  <si>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</si>
  <si>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</si>
  <si>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</si>
  <si>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</si>
  <si>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</si>
  <si>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</si>
  <si>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</si>
  <si>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</si>
  <si>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</si>
  <si>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</si>
  <si>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</si>
  <si>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</si>
  <si>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</si>
  <si>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</si>
  <si>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</si>
  <si>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</si>
  <si>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</si>
  <si>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</si>
  <si>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</si>
  <si>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</si>
  <si>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</si>
  <si>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</si>
  <si>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</si>
  <si>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</si>
  <si>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</si>
  <si>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</si>
  <si>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</si>
  <si>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</si>
  <si>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</si>
  <si>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</si>
  <si>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</si>
  <si>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</si>
  <si>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</si>
  <si>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</si>
  <si>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</si>
  <si>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</si>
  <si>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</si>
  <si>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</si>
  <si>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</si>
  <si>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</si>
  <si>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</si>
  <si>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</si>
  <si>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</si>
  <si>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</si>
  <si>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</si>
  <si>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</si>
  <si>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</si>
  <si>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</si>
  <si>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</si>
  <si>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</si>
  <si>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</si>
  <si>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</si>
  <si>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</si>
  <si>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</si>
  <si>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</si>
  <si>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</si>
  <si>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</si>
  <si>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</si>
  <si>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</si>
  <si>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</si>
  <si>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</si>
  <si>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</si>
  <si>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</si>
  <si>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</si>
  <si>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</si>
  <si>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</si>
  <si>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</si>
  <si>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</si>
  <si>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</si>
  <si>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</si>
  <si>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</si>
  <si>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</si>
  <si>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</si>
  <si>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</si>
  <si>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</si>
  <si>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</si>
  <si>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</si>
  <si>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</si>
  <si>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</si>
  <si>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</si>
  <si>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</si>
  <si>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</si>
  <si>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</si>
  <si>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</si>
  <si>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</si>
  <si>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</si>
  <si>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</si>
  <si>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</si>
  <si>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</si>
  <si>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</si>
  <si>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</si>
  <si>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</si>
  <si>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</si>
  <si>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</si>
  <si>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</si>
  <si>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</si>
  <si>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</si>
  <si>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</si>
  <si>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</si>
  <si>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</si>
  <si>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</si>
  <si>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</si>
  <si>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</si>
  <si>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</si>
  <si>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</si>
  <si>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</si>
  <si>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</si>
  <si>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</si>
  <si>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</si>
  <si>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</si>
  <si>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</si>
  <si>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</si>
  <si>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</si>
  <si>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</si>
  <si>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</si>
  <si>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</si>
  <si>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</si>
  <si>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</si>
  <si>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</si>
  <si>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</si>
  <si>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</si>
  <si>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</si>
  <si>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</si>
  <si>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</si>
  <si>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</si>
  <si>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</si>
  <si>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</si>
  <si>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</si>
  <si>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</si>
  <si>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</si>
  <si>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</si>
  <si>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</si>
  <si>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</si>
  <si>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</si>
  <si>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</si>
  <si>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</si>
  <si>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</si>
  <si>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</si>
  <si>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</si>
  <si>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</si>
  <si>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</si>
  <si>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</si>
  <si>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</si>
  <si>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</si>
  <si>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</si>
  <si>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</si>
  <si>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</si>
  <si>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</si>
  <si>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</si>
  <si>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</si>
  <si>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</si>
  <si>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</si>
  <si>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</si>
  <si>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</si>
  <si>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</si>
  <si>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</si>
  <si>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</si>
  <si>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</si>
  <si>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</si>
  <si>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</si>
  <si>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</si>
  <si>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</si>
  <si>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</si>
  <si>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</si>
  <si>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</si>
  <si>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</si>
  <si>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</si>
  <si>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</si>
  <si>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</si>
  <si>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</si>
  <si>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</si>
  <si>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</si>
  <si>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</si>
  <si>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</si>
  <si>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</si>
  <si>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</si>
  <si>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</si>
  <si>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</si>
  <si>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</si>
  <si>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</si>
  <si>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</si>
  <si>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</si>
  <si>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</si>
  <si>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</si>
  <si>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</si>
  <si>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</si>
  <si>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</si>
  <si>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</si>
  <si>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</si>
  <si>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</si>
  <si>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</si>
  <si>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</si>
  <si>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</si>
  <si>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</si>
  <si>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</si>
  <si>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</si>
  <si>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</si>
  <si>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</si>
  <si>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</si>
  <si>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</si>
  <si>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</si>
  <si>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</si>
  <si>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</si>
  <si>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</si>
  <si>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</si>
  <si>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</si>
  <si>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</si>
  <si>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</si>
  <si>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</si>
  <si>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</si>
  <si>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</si>
  <si>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</si>
  <si>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</si>
  <si>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</si>
  <si>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</si>
  <si>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</si>
  <si>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</si>
  <si>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</si>
  <si>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</si>
  <si>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</si>
  <si>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</si>
  <si>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</si>
  <si>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</si>
  <si>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</si>
  <si>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</si>
  <si>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</si>
  <si>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</si>
  <si>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</si>
  <si>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</si>
  <si>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</si>
  <si>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</si>
  <si>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</si>
  <si>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</si>
  <si>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</si>
  <si>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</si>
  <si>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</si>
  <si>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</si>
  <si>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</si>
  <si>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</si>
  <si>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</si>
  <si>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</si>
  <si>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</si>
  <si>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</si>
  <si>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</si>
  <si>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</si>
  <si>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</si>
  <si>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</si>
  <si>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</si>
  <si>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</si>
  <si>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</si>
  <si>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</si>
  <si>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</si>
  <si>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</si>
  <si>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</si>
  <si>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</si>
  <si>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</si>
  <si>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</si>
  <si>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</si>
  <si>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</si>
  <si>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</si>
  <si>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</si>
  <si>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</si>
  <si>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</si>
  <si>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</si>
  <si>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</si>
  <si>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</si>
  <si>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</si>
  <si>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</si>
  <si>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</si>
  <si>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</si>
  <si>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</si>
  <si>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</si>
  <si>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</si>
  <si>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</si>
  <si>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</si>
  <si>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</si>
  <si>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</si>
  <si>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</si>
  <si>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</si>
  <si>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</si>
  <si>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</si>
  <si>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</si>
  <si>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</si>
  <si>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</si>
  <si>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</si>
  <si>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</si>
  <si>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</si>
  <si>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</si>
  <si>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</si>
  <si>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</si>
  <si>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</si>
  <si>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</si>
  <si>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</si>
  <si>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</si>
  <si>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</si>
  <si>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</si>
  <si>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</si>
  <si>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</si>
  <si>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</si>
  <si>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</si>
  <si>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</si>
  <si>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</si>
  <si>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</si>
  <si>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</si>
  <si>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</si>
  <si>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</si>
  <si>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</si>
  <si>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</si>
  <si>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</si>
  <si>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</si>
  <si>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</si>
  <si>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</si>
  <si>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</si>
  <si>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</si>
  <si>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</si>
  <si>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</si>
  <si>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</si>
  <si>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</si>
  <si>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</si>
  <si>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</si>
  <si>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</si>
  <si>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</si>
  <si>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</si>
  <si>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</si>
  <si>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</si>
  <si>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</si>
  <si>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</si>
  <si>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</si>
  <si>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</si>
  <si>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</si>
  <si>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</si>
  <si>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</si>
  <si>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</si>
  <si>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</si>
  <si>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</si>
  <si>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</si>
  <si>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</si>
  <si>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</si>
  <si>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</si>
  <si>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</si>
  <si>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</si>
  <si>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</si>
  <si>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</si>
  <si>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</si>
  <si>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</si>
  <si>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</si>
  <si>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</si>
  <si>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</si>
  <si>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</si>
  <si>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</si>
  <si>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</si>
  <si>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</si>
  <si>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</si>
  <si>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</si>
  <si>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</si>
  <si>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</si>
  <si>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</si>
  <si>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</si>
  <si>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</si>
  <si>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</si>
  <si>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</si>
  <si>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</si>
  <si>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</si>
  <si>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</si>
  <si>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</si>
  <si>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</si>
  <si>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</si>
  <si>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</si>
  <si>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</si>
  <si>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</si>
  <si>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</si>
  <si>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</si>
  <si>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</si>
  <si>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</si>
  <si>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</si>
  <si>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</si>
  <si>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</si>
  <si>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</si>
  <si>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</si>
  <si>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</si>
  <si>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</si>
  <si>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</si>
  <si>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</si>
  <si>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</si>
  <si>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</si>
  <si>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</si>
  <si>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</si>
  <si>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</si>
  <si>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</si>
  <si>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</si>
  <si>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</si>
  <si>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</si>
  <si>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</si>
  <si>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</si>
  <si>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</si>
  <si>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</si>
  <si>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</si>
  <si>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</si>
  <si>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</si>
  <si>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</si>
  <si>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</si>
  <si>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</si>
  <si>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</si>
  <si>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</si>
  <si>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</si>
  <si>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</si>
  <si>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</si>
  <si>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</si>
  <si>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</si>
  <si>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</si>
  <si>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</si>
  <si>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</si>
  <si>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</si>
  <si>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</si>
  <si>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</si>
  <si>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</si>
  <si>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</si>
  <si>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</si>
  <si>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</si>
  <si>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</si>
  <si>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</si>
  <si>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</si>
  <si>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</si>
  <si>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</si>
  <si>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</si>
  <si>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</si>
  <si>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</si>
  <si>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</si>
  <si>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</si>
  <si>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</si>
  <si>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</si>
  <si>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</si>
  <si>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</si>
  <si>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</si>
  <si>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</si>
  <si>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</si>
  <si>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</si>
  <si>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</si>
  <si>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</si>
  <si>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</si>
  <si>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</si>
  <si>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</si>
  <si>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</si>
  <si>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</si>
  <si>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</si>
  <si>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</si>
  <si>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</si>
  <si>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</si>
  <si>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</si>
  <si>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</si>
  <si>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</si>
  <si>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</si>
  <si>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</si>
  <si>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</si>
  <si>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</si>
  <si>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</si>
  <si>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</si>
  <si>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</si>
  <si>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</si>
  <si>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</si>
  <si>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</si>
  <si>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</si>
  <si>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</si>
  <si>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</si>
  <si>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</si>
  <si>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</si>
  <si>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</si>
  <si>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</si>
  <si>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</si>
  <si>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</si>
  <si>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</si>
  <si>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</si>
  <si>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</si>
  <si>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</si>
  <si>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</si>
  <si>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</si>
  <si>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</si>
  <si>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</si>
  <si>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</si>
  <si>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</si>
  <si>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</si>
  <si>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</si>
  <si>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</si>
  <si>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</si>
  <si>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</si>
  <si>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</si>
  <si>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</si>
  <si>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</si>
  <si>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</si>
  <si>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</si>
  <si>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</si>
  <si>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</si>
  <si>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</si>
  <si>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</si>
  <si>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</si>
  <si>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</si>
  <si>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</si>
  <si>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</si>
  <si>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</si>
  <si>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</si>
  <si>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</si>
  <si>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</si>
  <si>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</si>
  <si>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</si>
  <si>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</si>
  <si>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</si>
  <si>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</si>
  <si>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</si>
  <si>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</si>
  <si>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</si>
  <si>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</si>
  <si>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</si>
  <si>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</si>
  <si>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</si>
  <si>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</si>
  <si>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</si>
  <si>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</si>
  <si>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</si>
  <si>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</si>
  <si>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</si>
  <si>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</si>
  <si>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</si>
  <si>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</si>
  <si>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</si>
  <si>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</si>
  <si>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</si>
  <si>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</si>
  <si>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</si>
  <si>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</si>
  <si>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</si>
  <si>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</si>
  <si>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</si>
  <si>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</si>
  <si>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</si>
  <si>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</si>
  <si>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</si>
  <si>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</si>
  <si>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</si>
  <si>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</si>
  <si>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</si>
  <si>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</si>
  <si>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</si>
  <si>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</si>
  <si>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</si>
  <si>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</si>
  <si>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</si>
  <si>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</si>
  <si>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</si>
  <si>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</si>
  <si>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</si>
  <si>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</si>
  <si>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</si>
  <si>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</si>
  <si>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</si>
  <si>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</si>
  <si>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</si>
  <si>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</si>
  <si>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</si>
  <si>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</si>
  <si>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</si>
  <si>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</si>
  <si>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</si>
  <si>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</si>
  <si>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</si>
  <si>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</si>
  <si>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</si>
  <si>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</si>
  <si>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</si>
  <si>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</si>
  <si>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</si>
  <si>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</si>
  <si>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</si>
  <si>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</si>
  <si>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</si>
  <si>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</si>
  <si>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</si>
  <si>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</si>
  <si>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</si>
  <si>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</si>
  <si>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</si>
  <si>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</si>
  <si>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</si>
  <si>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</si>
  <si>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</si>
  <si>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</si>
  <si>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</si>
  <si>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</si>
  <si>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</si>
  <si>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</si>
  <si>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</si>
  <si>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</si>
  <si>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</si>
  <si>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</si>
  <si>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</si>
  <si>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</si>
  <si>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</si>
  <si>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</si>
  <si>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</si>
  <si>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</si>
  <si>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</si>
  <si>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</si>
  <si>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</si>
  <si>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</si>
  <si>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</si>
  <si>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</si>
  <si>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</si>
  <si>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</si>
  <si>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</si>
  <si>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</si>
  <si>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</si>
  <si>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</si>
  <si>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</si>
  <si>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</si>
  <si>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</si>
  <si>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</si>
  <si>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</si>
  <si>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</si>
  <si>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</si>
  <si>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</si>
  <si>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</si>
  <si>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</si>
  <si>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</si>
  <si>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</si>
  <si>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</si>
  <si>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</si>
  <si>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</si>
  <si>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</si>
  <si>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</si>
  <si>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</si>
  <si>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</si>
  <si>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</si>
  <si>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</si>
  <si>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</si>
  <si>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</si>
  <si>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</si>
  <si>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</si>
  <si>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</si>
  <si>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</si>
  <si>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</si>
  <si>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</si>
  <si>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</si>
  <si>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</si>
  <si>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</si>
  <si>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</si>
  <si>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</si>
  <si>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</si>
  <si>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</si>
  <si>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</si>
  <si>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</si>
  <si>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</si>
  <si>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</si>
  <si>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</si>
  <si>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</si>
  <si>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</si>
  <si>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</si>
  <si>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</si>
  <si>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</si>
  <si>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</si>
  <si>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</si>
  <si>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</si>
  <si>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</si>
  <si>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</si>
  <si>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</si>
  <si>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</si>
  <si>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</si>
  <si>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</si>
  <si>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</si>
  <si>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</si>
  <si>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</si>
  <si>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</si>
  <si>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</si>
  <si>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</si>
  <si>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</si>
  <si>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</si>
  <si>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</si>
  <si>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</si>
  <si>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</si>
  <si>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</si>
  <si>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</si>
  <si>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</si>
  <si>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</si>
  <si>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</si>
  <si>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</si>
  <si>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</si>
  <si>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</si>
  <si>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</si>
  <si>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</si>
  <si>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</si>
  <si>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</si>
  <si>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</si>
  <si>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</si>
  <si>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</si>
  <si>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</si>
  <si>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</si>
  <si>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</si>
  <si>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</si>
  <si>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</si>
  <si>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</si>
  <si>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</si>
  <si>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</si>
  <si>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</si>
  <si>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</si>
  <si>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</si>
  <si>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</si>
  <si>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</si>
  <si>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</si>
  <si>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</si>
  <si>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</si>
  <si>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</si>
  <si>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</si>
  <si>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</si>
  <si>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</si>
  <si>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</si>
  <si>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</si>
  <si>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</si>
  <si>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</si>
  <si>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</si>
  <si>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</si>
  <si>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</si>
  <si>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</si>
  <si>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</si>
  <si>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</si>
  <si>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</si>
  <si>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</si>
  <si>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</si>
  <si>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</si>
  <si>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</si>
  <si>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</si>
  <si>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</si>
  <si>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</si>
  <si>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</si>
  <si>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</si>
  <si>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</si>
  <si>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</si>
  <si>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</si>
  <si>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</si>
  <si>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</si>
  <si>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</si>
  <si>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</si>
  <si>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</si>
  <si>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</si>
  <si>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</si>
  <si>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</si>
  <si>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</si>
  <si>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</si>
  <si>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</si>
  <si>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</si>
  <si>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</si>
  <si>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</si>
  <si>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</si>
  <si>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</si>
  <si>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</si>
  <si>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</si>
  <si>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</si>
  <si>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</si>
  <si>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</si>
  <si>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</si>
  <si>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</si>
  <si>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</si>
  <si>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</si>
  <si>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</si>
  <si>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</si>
  <si>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</si>
  <si>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</si>
  <si>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</si>
  <si>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</si>
  <si>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</si>
  <si>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</si>
  <si>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</si>
  <si>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</si>
  <si>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</si>
  <si>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</si>
  <si>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</si>
  <si>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</si>
  <si>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</si>
  <si>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</si>
  <si>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</si>
  <si>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</si>
  <si>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</si>
  <si>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</si>
  <si>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</si>
  <si>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</si>
  <si>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</si>
  <si>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</si>
  <si>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</si>
  <si>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</si>
  <si>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</si>
  <si>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</si>
  <si>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</si>
  <si>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</si>
  <si>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</si>
  <si>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</si>
  <si>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</si>
  <si>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</si>
  <si>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</si>
  <si>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</si>
  <si>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</si>
  <si>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</si>
  <si>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</si>
  <si>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</si>
  <si>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</si>
  <si>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</si>
  <si>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</si>
  <si>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</si>
  <si>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</si>
  <si>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</si>
  <si>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</si>
  <si>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</si>
  <si>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</si>
  <si>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</si>
  <si>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</si>
  <si>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</si>
  <si>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</si>
  <si>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</si>
  <si>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</si>
  <si>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</si>
  <si>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</si>
  <si>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</si>
  <si>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</si>
  <si>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</si>
  <si>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</si>
  <si>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</si>
  <si>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</si>
  <si>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</si>
  <si>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</si>
  <si>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</si>
  <si>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</si>
  <si>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</si>
  <si>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</si>
  <si>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</si>
  <si>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</si>
  <si>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</si>
  <si>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</si>
  <si>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</si>
  <si>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</si>
  <si>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</si>
  <si>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</si>
  <si>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</si>
  <si>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</si>
  <si>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</si>
  <si>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</si>
  <si>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</si>
  <si>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</si>
  <si>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</si>
  <si>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</si>
  <si>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</si>
  <si>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</si>
  <si>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</si>
  <si>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</si>
  <si>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</si>
  <si>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</si>
  <si>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</si>
  <si>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</si>
  <si>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</si>
  <si>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</si>
  <si>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</si>
  <si>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</si>
  <si>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</si>
  <si>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</si>
  <si>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</si>
  <si>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</si>
  <si>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</si>
  <si>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</si>
  <si>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</si>
  <si>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</si>
  <si>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</si>
  <si>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</si>
  <si>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</si>
  <si>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</si>
  <si>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</si>
  <si>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</si>
  <si>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</si>
  <si>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</si>
  <si>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</si>
  <si>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</si>
  <si>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</si>
  <si>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</si>
  <si>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</si>
  <si>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</si>
  <si>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</si>
  <si>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</si>
  <si>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</si>
  <si>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</si>
  <si>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</si>
  <si>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</si>
  <si>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</si>
  <si>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</si>
  <si>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</si>
  <si>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</si>
  <si>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</si>
  <si>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</si>
  <si>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</si>
  <si>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</si>
  <si>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</si>
  <si>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</si>
  <si>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</si>
  <si>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</si>
  <si>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</si>
  <si>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</si>
  <si>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</si>
  <si>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</si>
  <si>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</si>
  <si>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</si>
  <si>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</si>
  <si>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</si>
  <si>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</si>
  <si>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</si>
  <si>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</si>
  <si>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</si>
  <si>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</si>
  <si>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</si>
  <si>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</si>
  <si>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</si>
  <si>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</si>
  <si>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</si>
  <si>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</si>
  <si>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</si>
  <si>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</si>
  <si>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</si>
  <si>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</si>
  <si>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</si>
  <si>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</si>
  <si>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</si>
  <si>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</si>
  <si>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</si>
  <si>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</si>
  <si>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</si>
  <si>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</si>
  <si>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</si>
  <si>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</si>
  <si>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</si>
  <si>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</si>
  <si>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</si>
  <si>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</si>
  <si>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</si>
  <si>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</si>
  <si>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</si>
  <si>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</si>
  <si>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</si>
  <si>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</si>
  <si>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</si>
  <si>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</si>
  <si>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</si>
  <si>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</si>
  <si>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</si>
  <si>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</si>
  <si>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</si>
  <si>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</si>
  <si>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</si>
  <si>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</si>
  <si>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</si>
  <si>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</si>
  <si>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</si>
  <si>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</si>
  <si>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</si>
  <si>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</si>
  <si>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</si>
  <si>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</si>
  <si>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</si>
  <si>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</si>
  <si>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</si>
  <si>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</si>
  <si>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</si>
  <si>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</si>
  <si>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</si>
  <si>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</si>
  <si>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</si>
  <si>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</si>
  <si>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</si>
  <si>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</si>
  <si>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</si>
  <si>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</si>
  <si>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</si>
  <si>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</si>
  <si>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</si>
  <si>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</si>
  <si>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</si>
  <si>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</si>
  <si>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</si>
  <si>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</si>
  <si>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</si>
  <si>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</si>
  <si>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</si>
  <si>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</si>
  <si>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</si>
  <si>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</si>
  <si>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</si>
  <si>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</si>
  <si>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</si>
  <si>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</si>
  <si>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</si>
  <si>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</si>
  <si>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</si>
  <si>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</si>
  <si>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</si>
  <si>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</si>
  <si>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</si>
  <si>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</si>
  <si>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</si>
  <si>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</si>
  <si>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</si>
  <si>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</si>
  <si>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</si>
  <si>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</si>
  <si>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</si>
  <si>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</si>
  <si>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</si>
  <si>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</si>
  <si>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</si>
  <si>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</si>
  <si>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</si>
  <si>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</si>
  <si>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</si>
  <si>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</si>
  <si>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</si>
  <si>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</si>
  <si>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</si>
  <si>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</si>
  <si>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</si>
  <si>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</si>
  <si>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</si>
  <si>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</si>
  <si>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</si>
  <si>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</si>
  <si>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</si>
  <si>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</si>
  <si>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</si>
  <si>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</si>
  <si>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</si>
  <si>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</si>
  <si>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</si>
  <si>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</si>
  <si>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</si>
  <si>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</si>
  <si>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</si>
  <si>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</si>
  <si>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</si>
  <si>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</si>
  <si>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</si>
  <si>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</si>
  <si>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</si>
  <si>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</si>
  <si>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</si>
  <si>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</si>
  <si>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</si>
  <si>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</si>
  <si>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</si>
  <si>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</si>
  <si>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</si>
  <si>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</si>
  <si>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</si>
  <si>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</si>
  <si>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</si>
  <si>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</si>
  <si>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</si>
  <si>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</si>
  <si>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</si>
  <si>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</si>
  <si>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</si>
  <si>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</si>
  <si>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</si>
  <si>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</si>
  <si>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</si>
  <si>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</si>
  <si>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</si>
  <si>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</si>
  <si>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</si>
  <si>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</si>
  <si>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</si>
  <si>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</si>
  <si>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</si>
  <si>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</si>
  <si>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</si>
  <si>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</si>
  <si>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</si>
  <si>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</si>
  <si>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</si>
  <si>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</si>
  <si>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</si>
  <si>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</si>
  <si>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</si>
  <si>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</si>
  <si>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</si>
  <si>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</si>
  <si>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</si>
  <si>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</si>
  <si>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</si>
  <si>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</si>
  <si>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</si>
  <si>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</si>
  <si>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</si>
  <si>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</si>
  <si>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</si>
  <si>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</si>
  <si>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</si>
  <si>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</si>
  <si>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</si>
  <si>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</si>
  <si>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</si>
  <si>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</si>
  <si>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</si>
  <si>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</si>
  <si>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</si>
  <si>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</si>
  <si>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</si>
  <si>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</si>
  <si>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</si>
  <si>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</si>
  <si>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</si>
  <si>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</si>
  <si>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</si>
  <si>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</si>
  <si>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</si>
  <si>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</si>
  <si>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</si>
  <si>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</si>
  <si>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</si>
  <si>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</si>
  <si>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</si>
  <si>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</si>
  <si>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</si>
  <si>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</si>
  <si>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</si>
  <si>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</si>
  <si>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</si>
  <si>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</si>
  <si>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</si>
  <si>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</si>
  <si>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</si>
  <si>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</si>
  <si>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</si>
  <si>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</si>
  <si>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</si>
  <si>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</si>
  <si>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</si>
  <si>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</si>
  <si>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</si>
  <si>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</si>
  <si>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</si>
  <si>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</si>
  <si>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</si>
  <si>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</si>
  <si>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</si>
  <si>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</si>
  <si>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</si>
  <si>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</si>
  <si>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</si>
  <si>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</si>
  <si>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</si>
  <si>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</si>
  <si>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</si>
  <si>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</si>
  <si>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</si>
  <si>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</si>
  <si>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</si>
  <si>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</si>
  <si>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</si>
  <si>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</si>
  <si>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</si>
  <si>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</si>
  <si>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</si>
  <si>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</si>
  <si>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</si>
  <si>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</si>
  <si>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</si>
  <si>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</si>
  <si>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</si>
  <si>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</si>
  <si>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</si>
  <si>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</si>
  <si>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</si>
  <si>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</si>
  <si>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</si>
  <si>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</si>
  <si>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</si>
  <si>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</si>
  <si>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</si>
  <si>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</si>
  <si>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</si>
  <si>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</si>
  <si>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</si>
  <si>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</si>
  <si>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</si>
  <si>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</si>
  <si>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</si>
  <si>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</si>
  <si>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</si>
  <si>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</si>
  <si>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</si>
  <si>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</si>
  <si>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</si>
  <si>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</si>
  <si>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</si>
  <si>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</si>
  <si>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</si>
  <si>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</si>
  <si>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</si>
  <si>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</si>
  <si>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</si>
  <si>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</si>
  <si>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</si>
  <si>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</si>
  <si>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</si>
  <si>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</si>
  <si>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</si>
  <si>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</si>
  <si>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</si>
  <si>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</si>
  <si>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</si>
  <si>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</si>
  <si>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</si>
  <si>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</si>
  <si>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</si>
  <si>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</si>
  <si>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</si>
  <si>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</si>
  <si>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</si>
  <si>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</si>
  <si>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</si>
  <si>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</si>
  <si>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</si>
  <si>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</si>
  <si>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</si>
  <si>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</si>
  <si>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</si>
  <si>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</si>
  <si>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</si>
  <si>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</si>
  <si>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</si>
  <si>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</si>
  <si>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</si>
  <si>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</si>
  <si>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</si>
  <si>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</si>
  <si>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</si>
  <si>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</si>
  <si>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</si>
  <si>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</si>
  <si>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</si>
  <si>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</si>
  <si>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</si>
  <si>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</si>
  <si>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</si>
  <si>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</si>
  <si>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</si>
  <si>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</si>
  <si>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</si>
  <si>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</si>
  <si>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</si>
  <si>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</si>
  <si>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</si>
  <si>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</si>
  <si>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</si>
  <si>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</si>
  <si>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</si>
  <si>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</si>
  <si>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</si>
  <si>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</si>
  <si>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</si>
  <si>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</si>
  <si>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</si>
  <si>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</si>
  <si>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</si>
  <si>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</si>
  <si>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</si>
  <si>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</si>
  <si>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</si>
  <si>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</si>
  <si>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</si>
  <si>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</si>
  <si>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</si>
  <si>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</si>
  <si>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</si>
  <si>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</si>
  <si>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</si>
  <si>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</si>
  <si>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</si>
  <si>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</si>
  <si>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</si>
  <si>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</si>
  <si>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</si>
  <si>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</si>
  <si>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</si>
  <si>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</si>
  <si>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</si>
  <si>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</si>
  <si>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</si>
  <si>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</si>
  <si>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</si>
  <si>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</si>
  <si>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</si>
  <si>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</si>
  <si>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</si>
  <si>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</si>
  <si>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</si>
  <si>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</si>
  <si>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</si>
  <si>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</si>
  <si>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</si>
  <si>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</si>
  <si>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</si>
  <si>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</si>
  <si>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</si>
  <si>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</si>
  <si>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</si>
  <si>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</si>
  <si>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</si>
  <si>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</si>
  <si>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</si>
  <si>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</si>
  <si>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</si>
  <si>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</si>
  <si>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</si>
  <si>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</si>
  <si>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</si>
  <si>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</si>
  <si>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</si>
  <si>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</si>
  <si>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</si>
  <si>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</si>
  <si>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</si>
  <si>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</si>
  <si>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</si>
  <si>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</si>
  <si>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</si>
  <si>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</si>
  <si>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</si>
  <si>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</si>
  <si>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</si>
  <si>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</si>
  <si>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</si>
  <si>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</si>
  <si>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</si>
  <si>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</si>
  <si>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</si>
  <si>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</si>
  <si>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</si>
  <si>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</si>
  <si>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</si>
  <si>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</si>
  <si>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</si>
  <si>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</si>
  <si>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</si>
  <si>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</si>
  <si>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</si>
  <si>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</si>
  <si>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</si>
  <si>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</si>
  <si>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</si>
  <si>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</si>
  <si>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</si>
  <si>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</si>
  <si>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</si>
  <si>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</si>
  <si>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</si>
  <si>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</si>
  <si>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</si>
  <si>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</si>
  <si>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</si>
  <si>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</si>
  <si>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</si>
  <si>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</si>
  <si>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</si>
  <si>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</si>
  <si>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</si>
  <si>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</si>
  <si>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</si>
  <si>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</si>
  <si>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</si>
  <si>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</si>
  <si>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</si>
  <si>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</si>
  <si>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</si>
  <si>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</si>
  <si>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</si>
  <si>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</si>
  <si>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</si>
  <si>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</si>
  <si>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</si>
  <si>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</si>
  <si>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</si>
  <si>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</si>
  <si>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</si>
  <si>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</si>
  <si>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</si>
  <si>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</si>
  <si>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</si>
  <si>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</si>
  <si>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</si>
  <si>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</si>
  <si>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</si>
  <si>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</si>
  <si>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</si>
  <si>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</si>
  <si>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</si>
  <si>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</si>
  <si>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</si>
  <si>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</si>
  <si>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</si>
  <si>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</si>
  <si>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</si>
  <si>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</si>
  <si>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</si>
  <si>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</si>
  <si>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</si>
  <si>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</si>
  <si>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</si>
  <si>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</si>
  <si>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</si>
  <si>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</si>
  <si>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</si>
  <si>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</si>
  <si>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</si>
  <si>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</si>
  <si>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</si>
  <si>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</si>
  <si>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</si>
  <si>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</si>
  <si>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</si>
  <si>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</si>
  <si>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</si>
  <si>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</si>
  <si>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</si>
  <si>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</si>
  <si>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</si>
  <si>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</si>
  <si>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</si>
  <si>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</si>
  <si>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</si>
  <si>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</si>
  <si>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</si>
  <si>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</si>
  <si>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</si>
  <si>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</si>
  <si>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</si>
  <si>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</si>
  <si>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</si>
  <si>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</si>
  <si>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</si>
  <si>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</si>
  <si>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</si>
  <si>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</si>
  <si>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</si>
  <si>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</si>
  <si>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</si>
  <si>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</si>
  <si>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</si>
  <si>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</si>
  <si>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</si>
  <si>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</si>
  <si>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</si>
  <si>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</si>
  <si>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</si>
  <si>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</si>
  <si>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</si>
  <si>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</si>
  <si>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</si>
  <si>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</si>
  <si>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</si>
  <si>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</si>
  <si>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</si>
  <si>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</si>
  <si>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</si>
  <si>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</si>
  <si>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</si>
  <si>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</si>
  <si>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</si>
  <si>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</si>
  <si>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</si>
  <si>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</si>
  <si>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</si>
  <si>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</si>
  <si>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</si>
  <si>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</si>
  <si>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</si>
  <si>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</si>
  <si>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</si>
  <si>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</si>
  <si>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</si>
  <si>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</si>
  <si>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</si>
  <si>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</si>
  <si>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</si>
  <si>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</si>
  <si>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</si>
  <si>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</si>
  <si>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</si>
  <si>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</si>
  <si>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</si>
  <si>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</si>
  <si>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</si>
  <si>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</si>
  <si>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</si>
  <si>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</si>
  <si>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</si>
  <si>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</si>
  <si>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</si>
  <si>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</si>
  <si>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</si>
  <si>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</si>
  <si>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</si>
  <si>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</si>
  <si>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</si>
  <si>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</si>
  <si>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</si>
  <si>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</si>
  <si>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</si>
  <si>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</si>
  <si>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</si>
  <si>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</si>
  <si>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</si>
  <si>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</si>
  <si>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</si>
  <si>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</si>
  <si>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</si>
  <si>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</si>
  <si>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</si>
  <si>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</si>
  <si>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</si>
  <si>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</si>
  <si>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</si>
  <si>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</si>
  <si>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</si>
  <si>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</si>
  <si>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</si>
  <si>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</si>
  <si>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</si>
  <si>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</si>
  <si>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</si>
  <si>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</si>
  <si>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</si>
  <si>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</si>
  <si>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</si>
  <si>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</si>
  <si>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</si>
  <si>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</si>
  <si>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</si>
  <si>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</si>
  <si>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</si>
  <si>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</si>
  <si>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</si>
  <si>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</si>
  <si>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</si>
  <si>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</si>
  <si>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</si>
  <si>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</si>
  <si>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</si>
  <si>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</si>
  <si>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</si>
  <si>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</si>
  <si>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</si>
  <si>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</si>
  <si>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</si>
  <si>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</si>
  <si>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</si>
  <si>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</si>
  <si>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</si>
  <si>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</si>
  <si>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</si>
  <si>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</si>
  <si>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</si>
  <si>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</si>
  <si>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</si>
  <si>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</si>
  <si>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</si>
  <si>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</si>
  <si>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</si>
  <si>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</si>
  <si>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</si>
  <si>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</si>
  <si>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</si>
  <si>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</si>
  <si>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</si>
  <si>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</si>
  <si>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</si>
  <si>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</si>
  <si>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</si>
  <si>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</si>
  <si>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</si>
  <si>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</si>
  <si>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</si>
  <si>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</si>
  <si>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</si>
  <si>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</si>
  <si>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</si>
  <si>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</si>
  <si>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</si>
  <si>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</si>
  <si>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</si>
  <si>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</si>
  <si>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</si>
  <si>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</si>
  <si>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</si>
  <si>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</si>
  <si>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</si>
  <si>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</si>
  <si>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</si>
  <si>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</si>
  <si>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</si>
  <si>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</si>
  <si>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</si>
  <si>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</si>
  <si>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</si>
  <si>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</si>
  <si>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</si>
  <si>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</si>
  <si>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</si>
  <si>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</si>
  <si>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</si>
  <si>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</si>
  <si>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</si>
  <si>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</si>
  <si>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</si>
  <si>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</si>
  <si>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</si>
  <si>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</si>
  <si>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</si>
  <si>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</si>
  <si>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</si>
  <si>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</si>
  <si>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</si>
  <si>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</si>
  <si>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</si>
  <si>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</si>
  <si>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</si>
  <si>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</si>
  <si>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</si>
  <si>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</si>
  <si>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</si>
  <si>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</si>
  <si>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</si>
  <si>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</si>
  <si>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</si>
  <si>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</si>
  <si>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</si>
  <si>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</si>
  <si>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</si>
  <si>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</si>
  <si>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</si>
  <si>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</si>
  <si>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</si>
  <si>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</si>
  <si>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</si>
  <si>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</si>
  <si>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</si>
  <si>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</si>
  <si>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</si>
  <si>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</si>
  <si>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</si>
  <si>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</si>
  <si>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</si>
  <si>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</si>
  <si>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</si>
  <si>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</si>
  <si>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</si>
  <si>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</si>
  <si>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</si>
  <si>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</si>
  <si>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</si>
  <si>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</si>
  <si>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</si>
  <si>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</si>
  <si>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</si>
  <si>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</si>
  <si>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</si>
  <si>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</si>
  <si>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</si>
  <si>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</si>
  <si>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</si>
  <si>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</si>
  <si>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</si>
  <si>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</si>
  <si>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</si>
  <si>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</si>
  <si>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</si>
  <si>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</si>
  <si>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</si>
  <si>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</si>
  <si>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</si>
  <si>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</si>
  <si>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</si>
  <si>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</si>
  <si>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</si>
  <si>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</si>
  <si>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</si>
  <si>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</si>
  <si>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</si>
  <si>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</si>
  <si>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</si>
  <si>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</si>
  <si>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</si>
  <si>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</si>
  <si>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</si>
  <si>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</si>
  <si>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</si>
  <si>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</si>
  <si>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</si>
  <si>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</si>
  <si>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</si>
  <si>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</si>
  <si>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</si>
  <si>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</si>
  <si>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</si>
  <si>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</si>
  <si>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</si>
  <si>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</si>
  <si>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</si>
  <si>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</si>
  <si>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</si>
  <si>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</si>
  <si>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</si>
  <si>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</si>
  <si>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</si>
  <si>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</si>
  <si>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</si>
  <si>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</si>
  <si>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</si>
  <si>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</si>
  <si>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</si>
  <si>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</si>
  <si>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</si>
  <si>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</si>
  <si>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</si>
  <si>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</si>
  <si>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</si>
  <si>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</si>
  <si>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</si>
  <si>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</si>
  <si>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</si>
  <si>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</si>
  <si>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</si>
  <si>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</si>
  <si>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</si>
  <si>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</si>
  <si>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</si>
  <si>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</si>
  <si>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</si>
  <si>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</si>
  <si>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</si>
  <si>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</si>
  <si>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</si>
  <si>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</si>
  <si>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</si>
  <si>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</si>
  <si>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</si>
  <si>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</si>
  <si>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</si>
  <si>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</si>
  <si>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</si>
  <si>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</si>
  <si>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</si>
  <si>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</si>
  <si>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</si>
  <si>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</si>
  <si>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</si>
  <si>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</si>
  <si>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</si>
  <si>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</si>
  <si>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</si>
  <si>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</si>
  <si>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</si>
  <si>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</si>
  <si>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</si>
  <si>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</si>
  <si>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</si>
  <si>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</si>
  <si>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</si>
  <si>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</si>
  <si>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</si>
  <si>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</si>
  <si>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</si>
  <si>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</si>
  <si>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</si>
  <si>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</si>
  <si>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</si>
  <si>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</si>
  <si>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</si>
  <si>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</si>
  <si>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</si>
  <si>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</si>
  <si>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</si>
  <si>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</si>
  <si>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</si>
  <si>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</si>
  <si>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</si>
  <si>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</si>
  <si>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</si>
  <si>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</si>
  <si>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</si>
  <si>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</si>
  <si>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</si>
  <si>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</si>
  <si>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</si>
  <si>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</si>
  <si>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</si>
  <si>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</si>
  <si>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</si>
  <si>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</si>
  <si>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</si>
  <si>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</si>
  <si>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</si>
  <si>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</si>
  <si>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</si>
  <si>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</si>
  <si>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</si>
  <si>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</si>
  <si>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</si>
  <si>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</si>
  <si>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</si>
  <si>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</si>
  <si>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</si>
  <si>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</si>
  <si>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</si>
  <si>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</si>
  <si>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</si>
  <si>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</si>
  <si>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</si>
  <si>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</si>
  <si>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</si>
  <si>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</si>
  <si>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</si>
  <si>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</si>
  <si>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</si>
  <si>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</si>
  <si>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</si>
  <si>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</si>
  <si>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</si>
  <si>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</si>
  <si>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</si>
  <si>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</si>
  <si>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</si>
  <si>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</si>
  <si>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</si>
  <si>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</si>
  <si>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</si>
  <si>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</si>
  <si>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</si>
  <si>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</si>
  <si>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</si>
  <si>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</si>
  <si>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</si>
  <si>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</si>
  <si>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</si>
  <si>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</si>
  <si>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</si>
  <si>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</si>
  <si>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</si>
  <si>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</si>
  <si>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</si>
  <si>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</si>
  <si>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</si>
  <si>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</si>
  <si>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</si>
  <si>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</si>
  <si>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</si>
  <si>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</si>
  <si>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</si>
  <si>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</si>
  <si>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</si>
  <si>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</si>
  <si>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</si>
  <si>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</si>
  <si>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</si>
  <si>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</si>
  <si>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</si>
  <si>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</si>
  <si>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</si>
  <si>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</si>
  <si>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</si>
  <si>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</si>
  <si>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</si>
  <si>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</si>
  <si>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</si>
  <si>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</si>
  <si>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</si>
  <si>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</si>
  <si>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</si>
  <si>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</si>
  <si>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</si>
  <si>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</si>
  <si>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</si>
  <si>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</si>
  <si>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</si>
  <si>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</si>
  <si>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</si>
  <si>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</si>
  <si>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</si>
  <si>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</si>
  <si>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</si>
  <si>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</si>
  <si>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</si>
  <si>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</si>
  <si>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</si>
  <si>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</si>
  <si>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</si>
  <si>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</si>
  <si>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</si>
  <si>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</si>
  <si>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</si>
  <si>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</si>
  <si>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</si>
  <si>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</si>
  <si>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</si>
  <si>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</si>
  <si>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</si>
  <si>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</si>
  <si>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</si>
  <si>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</si>
  <si>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</si>
  <si>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</si>
  <si>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</si>
  <si>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</si>
  <si>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</si>
  <si>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</si>
  <si>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</si>
  <si>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</si>
  <si>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</si>
  <si>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</si>
  <si>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</si>
  <si>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</si>
  <si>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</si>
  <si>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</si>
  <si>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</si>
  <si>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</si>
  <si>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</si>
  <si>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</si>
  <si>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</si>
  <si>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</si>
  <si>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</si>
  <si>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</si>
  <si>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</si>
  <si>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</si>
  <si>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</si>
  <si>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</si>
  <si>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</si>
  <si>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</si>
  <si>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</si>
  <si>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</si>
  <si>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</si>
  <si>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</si>
  <si>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</si>
  <si>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</si>
  <si>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</si>
  <si>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</si>
  <si>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</si>
  <si>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</si>
  <si>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</si>
  <si>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</si>
  <si>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</si>
  <si>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</si>
  <si>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</si>
  <si>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</si>
  <si>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</si>
  <si>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</si>
  <si>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</si>
  <si>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</si>
  <si>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</si>
  <si>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</si>
  <si>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</si>
  <si>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</si>
  <si>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</si>
  <si>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</si>
  <si>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</si>
  <si>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</si>
  <si>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</si>
  <si>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</si>
  <si>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</si>
  <si>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</si>
  <si>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</si>
  <si>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</si>
  <si>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</si>
  <si>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</si>
  <si>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</si>
  <si>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</si>
  <si>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</si>
  <si>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</si>
  <si>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</si>
  <si>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</si>
  <si>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</si>
  <si>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</si>
  <si>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</si>
  <si>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</si>
  <si>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</si>
  <si>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</si>
  <si>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</si>
  <si>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</si>
  <si>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</si>
  <si>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</si>
  <si>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</si>
  <si>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</si>
  <si>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</si>
  <si>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</si>
  <si>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</si>
  <si>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</si>
  <si>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</si>
  <si>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</si>
  <si>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</si>
  <si>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</si>
  <si>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</si>
  <si>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</si>
  <si>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</si>
  <si>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</si>
  <si>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</si>
  <si>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</si>
  <si>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</si>
  <si>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</si>
  <si>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</si>
  <si>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</si>
  <si>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</si>
  <si>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</si>
  <si>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</si>
  <si>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</si>
  <si>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</si>
  <si>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</si>
  <si>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</si>
  <si>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</si>
  <si>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</si>
  <si>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</si>
  <si>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</si>
  <si>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</si>
  <si>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</si>
  <si>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</si>
  <si>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</si>
  <si>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</si>
  <si>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</si>
  <si>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</si>
  <si>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</si>
  <si>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</si>
  <si>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</si>
  <si>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</si>
  <si>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</si>
  <si>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</si>
  <si>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</si>
  <si>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</si>
  <si>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</si>
  <si>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</si>
  <si>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</si>
  <si>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</si>
  <si>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</si>
  <si>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</si>
  <si>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</si>
  <si>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</si>
  <si>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</si>
  <si>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</si>
  <si>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</si>
  <si>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</si>
  <si>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</si>
  <si>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</si>
  <si>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</si>
  <si>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</si>
  <si>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</si>
  <si>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</si>
  <si>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</si>
  <si>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</si>
  <si>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</si>
  <si>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</si>
  <si>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</si>
  <si>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</si>
  <si>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</si>
  <si>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</si>
  <si>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</si>
  <si>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</si>
  <si>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</si>
  <si>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</si>
  <si>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</si>
  <si>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</si>
  <si>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</si>
  <si>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</si>
  <si>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</si>
  <si>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</si>
  <si>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</si>
  <si>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</si>
  <si>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</si>
  <si>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</si>
  <si>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</si>
  <si>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</si>
  <si>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</si>
  <si>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</si>
  <si>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</si>
  <si>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</si>
  <si>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</si>
  <si>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</si>
  <si>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</si>
  <si>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</si>
  <si>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</si>
  <si>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</si>
  <si>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</si>
  <si>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</si>
  <si>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</si>
  <si>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</si>
  <si>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</si>
  <si>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</si>
  <si>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</si>
  <si>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</si>
  <si>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</si>
  <si>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</si>
  <si>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</si>
  <si>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</si>
  <si>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</si>
  <si>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</si>
  <si>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</si>
  <si>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</si>
  <si>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</si>
  <si>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</si>
  <si>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</si>
  <si>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</si>
  <si>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</si>
  <si>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</si>
  <si>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</si>
  <si>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</si>
  <si>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</si>
  <si>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</si>
  <si>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</si>
  <si>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</si>
  <si>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</si>
  <si>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</si>
  <si>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</si>
  <si>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</si>
  <si>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</si>
  <si>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</si>
  <si>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</si>
  <si>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</si>
  <si>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</si>
  <si>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</si>
  <si>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</si>
  <si>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</si>
  <si>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</si>
  <si>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</si>
  <si>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</si>
  <si>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</si>
  <si>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</si>
  <si>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</si>
  <si>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</si>
  <si>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</si>
  <si>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</si>
  <si>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</si>
  <si>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</si>
  <si>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</si>
  <si>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</si>
  <si>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</si>
  <si>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</si>
  <si>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</si>
  <si>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</si>
  <si>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</si>
  <si>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</si>
  <si>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</si>
  <si>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</si>
  <si>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</si>
  <si>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</si>
  <si>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</si>
  <si>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</si>
  <si>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</si>
  <si>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</si>
  <si>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</si>
  <si>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</si>
  <si>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</si>
  <si>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</si>
  <si>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</si>
  <si>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</si>
  <si>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</si>
  <si>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</si>
  <si>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</si>
  <si>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</si>
  <si>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</si>
  <si>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</si>
  <si>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</si>
  <si>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</si>
  <si>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</si>
  <si>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</si>
  <si>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</si>
  <si>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</si>
  <si>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</si>
  <si>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</si>
  <si>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</si>
  <si>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</si>
  <si>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</si>
  <si>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</si>
  <si>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</si>
  <si>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</si>
  <si>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</si>
  <si>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</si>
  <si>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</si>
  <si>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</si>
  <si>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</si>
  <si>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</si>
  <si>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</si>
  <si>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</si>
  <si>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</si>
  <si>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</si>
  <si>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</si>
  <si>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</si>
  <si>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</si>
  <si>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</si>
  <si>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</si>
  <si>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</si>
  <si>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</si>
  <si>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</si>
  <si>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</si>
  <si>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</si>
  <si>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</si>
  <si>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</si>
  <si>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</si>
  <si>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</si>
  <si>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</si>
  <si>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</si>
  <si>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</si>
  <si>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</si>
  <si>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</si>
  <si>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</si>
  <si>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</si>
  <si>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</si>
  <si>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</si>
  <si>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</si>
  <si>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</si>
  <si>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</si>
  <si>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</si>
  <si>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</si>
  <si>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</si>
  <si>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</si>
  <si>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</si>
  <si>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</si>
  <si>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</si>
  <si>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</si>
  <si>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</si>
  <si>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</si>
  <si>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</si>
  <si>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</si>
  <si>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</si>
  <si>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</si>
  <si>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</si>
  <si>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</si>
  <si>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</si>
  <si>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</si>
  <si>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</si>
  <si>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</si>
  <si>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</si>
  <si>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</si>
  <si>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</si>
  <si>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</si>
  <si>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</si>
  <si>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</si>
  <si>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</si>
  <si>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</si>
  <si>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</si>
  <si>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</si>
  <si>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</si>
  <si>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</si>
  <si>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</si>
  <si>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</si>
  <si>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</si>
  <si>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</si>
  <si>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</si>
  <si>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</si>
  <si>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</si>
  <si>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</si>
  <si>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</si>
  <si>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</si>
  <si>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</si>
  <si>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</si>
  <si>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</si>
  <si>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</si>
  <si>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</si>
  <si>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</si>
  <si>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</si>
  <si>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</si>
  <si>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</si>
  <si>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</si>
  <si>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</si>
  <si>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</si>
  <si>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</si>
  <si>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</si>
  <si>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</si>
  <si>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</si>
  <si>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</si>
  <si>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</si>
  <si>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</si>
  <si>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</si>
  <si>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</si>
  <si>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</si>
  <si>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</si>
  <si>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</si>
  <si>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</si>
  <si>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</si>
  <si>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</si>
  <si>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</si>
  <si>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</si>
  <si>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</si>
  <si>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</si>
  <si>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</si>
  <si>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</si>
  <si>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</si>
  <si>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</si>
  <si>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</si>
  <si>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</si>
  <si>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</si>
  <si>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</si>
  <si>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</si>
  <si>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</si>
  <si>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</si>
  <si>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</si>
  <si>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</si>
  <si>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</si>
  <si>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</si>
  <si>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</si>
  <si>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</si>
  <si>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</si>
  <si>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</si>
  <si>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</si>
  <si>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</si>
  <si>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</si>
  <si>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</si>
  <si>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</si>
  <si>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</si>
  <si>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</si>
  <si>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</si>
  <si>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</si>
  <si>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</si>
  <si>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</si>
  <si>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</si>
  <si>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</si>
  <si>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</si>
  <si>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</si>
  <si>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</si>
  <si>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</si>
  <si>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</si>
  <si>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</si>
  <si>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</si>
  <si>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</si>
  <si>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</si>
  <si>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</si>
  <si>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</si>
  <si>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</si>
  <si>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</si>
  <si>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</si>
  <si>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</si>
  <si>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</si>
  <si>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</si>
  <si>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</si>
  <si>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</si>
  <si>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</si>
  <si>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</si>
  <si>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</si>
  <si>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</si>
  <si>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</si>
  <si>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</si>
  <si>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</si>
  <si>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</si>
  <si>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</si>
  <si>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</si>
  <si>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</si>
  <si>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</si>
  <si>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</si>
  <si>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</si>
  <si>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</si>
  <si>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</si>
  <si>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</si>
  <si>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</si>
  <si>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</si>
  <si>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</si>
  <si>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</si>
  <si>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</si>
  <si>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</si>
  <si>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</si>
  <si>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</si>
  <si>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</si>
  <si>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</si>
  <si>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</si>
  <si>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</si>
  <si>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</si>
  <si>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</si>
  <si>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</si>
  <si>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</si>
  <si>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</si>
  <si>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</si>
  <si>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</si>
  <si>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</si>
  <si>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</si>
  <si>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</si>
  <si>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</si>
  <si>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</si>
  <si>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</si>
  <si>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</si>
  <si>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</si>
  <si>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</si>
  <si>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</si>
  <si>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</si>
  <si>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</si>
  <si>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</si>
  <si>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</si>
  <si>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</si>
  <si>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</si>
  <si>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</si>
  <si>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</si>
  <si>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</si>
  <si>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</si>
  <si>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</si>
  <si>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</si>
  <si>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</si>
  <si>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</si>
  <si>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</si>
  <si>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</si>
  <si>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</si>
  <si>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</si>
  <si>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</si>
  <si>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</si>
  <si>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</si>
  <si>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</si>
  <si>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</si>
  <si>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</si>
  <si>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</si>
  <si>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</si>
  <si>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</si>
  <si>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</si>
  <si>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</si>
  <si>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</si>
  <si>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</si>
  <si>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</si>
  <si>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</si>
  <si>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</si>
  <si>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</si>
  <si>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</si>
  <si>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</si>
  <si>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</si>
  <si>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</si>
  <si>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</si>
  <si>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</si>
  <si>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</si>
  <si>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</si>
  <si>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</si>
  <si>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</si>
  <si>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</si>
  <si>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</si>
  <si>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</si>
  <si>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</si>
  <si>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</si>
  <si>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</si>
  <si>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</si>
  <si>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</si>
  <si>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</si>
  <si>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</si>
  <si>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</si>
  <si>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</si>
  <si>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</si>
  <si>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</si>
  <si>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</si>
  <si>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</si>
  <si>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</si>
  <si>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</si>
  <si>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</si>
  <si>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</si>
  <si>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</si>
  <si>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</si>
  <si>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</si>
  <si>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</si>
  <si>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</si>
  <si>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</si>
  <si>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</si>
  <si>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</si>
  <si>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</si>
  <si>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</si>
  <si>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</si>
  <si>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</si>
  <si>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</si>
  <si>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</si>
  <si>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</si>
  <si>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</si>
  <si>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</si>
  <si>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</si>
  <si>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</si>
  <si>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</si>
  <si>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</si>
  <si>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</si>
  <si>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</si>
  <si>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</si>
  <si>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</si>
  <si>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</si>
  <si>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</si>
  <si>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</si>
  <si>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</si>
  <si>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</si>
  <si>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</si>
  <si>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</si>
  <si>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</si>
  <si>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</si>
  <si>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</si>
  <si>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</si>
  <si>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</si>
  <si>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</si>
  <si>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</si>
  <si>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</si>
  <si>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</si>
  <si>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</si>
  <si>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</si>
  <si>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</si>
  <si>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</si>
  <si>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</si>
  <si>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</si>
  <si>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</si>
  <si>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</si>
  <si>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</si>
  <si>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</si>
  <si>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</si>
  <si>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</si>
  <si>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</si>
  <si>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</si>
  <si>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</si>
  <si>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</si>
  <si>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</si>
  <si>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</si>
  <si>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</si>
  <si>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</si>
  <si>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</si>
  <si>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</si>
  <si>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</si>
  <si>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</si>
  <si>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</si>
  <si>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</si>
  <si>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</si>
  <si>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</si>
  <si>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</si>
  <si>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</si>
  <si>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</si>
  <si>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</si>
  <si>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</si>
  <si>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</si>
  <si>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</si>
  <si>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</si>
  <si>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</si>
  <si>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</si>
  <si>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</si>
  <si>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</si>
  <si>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</si>
  <si>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</si>
  <si>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</si>
  <si>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</si>
  <si>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</si>
  <si>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</si>
  <si>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</si>
  <si>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</si>
  <si>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</si>
  <si>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</si>
  <si>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</si>
  <si>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</si>
  <si>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</si>
  <si>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</si>
  <si>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</si>
  <si>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</si>
  <si>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</si>
  <si>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</si>
  <si>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</si>
  <si>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</si>
  <si>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</si>
  <si>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</si>
  <si>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</si>
  <si>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</si>
  <si>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</si>
  <si>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</si>
  <si>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</si>
  <si>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</si>
  <si>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</si>
  <si>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</si>
  <si>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</si>
  <si>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</si>
  <si>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</si>
  <si>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</si>
  <si>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</si>
  <si>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</si>
  <si>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</si>
  <si>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</si>
  <si>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</si>
  <si>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</si>
  <si>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</si>
  <si>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</si>
  <si>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</si>
  <si>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</si>
  <si>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</si>
  <si>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</si>
  <si>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</si>
  <si>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</si>
  <si>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</si>
  <si>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</si>
  <si>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</si>
  <si>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</si>
  <si>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</si>
  <si>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</si>
  <si>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</si>
  <si>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</si>
  <si>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</si>
  <si>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</si>
  <si>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</si>
  <si>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</si>
  <si>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</si>
  <si>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</si>
  <si>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</si>
  <si>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</si>
  <si>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</si>
  <si>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</si>
  <si>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</si>
  <si>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</si>
  <si>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</si>
  <si>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</si>
  <si>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</si>
  <si>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</si>
  <si>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</si>
  <si>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</si>
  <si>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</si>
  <si>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</si>
  <si>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</si>
  <si>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</si>
  <si>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</si>
  <si>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</si>
  <si>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</si>
  <si>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</si>
  <si>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</si>
  <si>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</si>
  <si>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</si>
  <si>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</si>
  <si>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</si>
  <si>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</si>
  <si>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</si>
  <si>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</si>
  <si>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</si>
  <si>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</si>
  <si>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</si>
  <si>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</si>
  <si>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</si>
  <si>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</si>
  <si>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</si>
  <si>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</si>
  <si>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</si>
  <si>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</si>
  <si>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</si>
  <si>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</si>
  <si>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</si>
  <si>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</si>
  <si>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</si>
  <si>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</si>
  <si>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</si>
  <si>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</si>
  <si>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</si>
  <si>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</si>
  <si>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</si>
  <si>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</si>
  <si>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</si>
  <si>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</si>
  <si>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</si>
  <si>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</si>
  <si>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</si>
  <si>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</si>
  <si>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</si>
  <si>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</si>
  <si>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</si>
  <si>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</si>
  <si>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</si>
  <si>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</si>
  <si>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</si>
  <si>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</si>
  <si>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</si>
  <si>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</si>
  <si>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</si>
  <si>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</si>
  <si>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</si>
  <si>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</si>
  <si>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</si>
  <si>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</si>
  <si>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</si>
  <si>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</si>
  <si>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</si>
  <si>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</si>
  <si>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</si>
  <si>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</si>
  <si>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</si>
  <si>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</si>
  <si>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</si>
  <si>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</si>
  <si>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</si>
  <si>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</si>
  <si>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</si>
  <si>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</si>
  <si>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</si>
  <si>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</si>
  <si>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</si>
  <si>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</si>
  <si>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</si>
  <si>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</si>
  <si>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</si>
  <si>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</si>
  <si>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</si>
  <si>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</si>
  <si>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</si>
  <si>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</si>
  <si>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</si>
  <si>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</si>
  <si>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</si>
  <si>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</si>
  <si>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</si>
  <si>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</si>
  <si>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</si>
  <si>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</si>
  <si>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</si>
  <si>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</si>
  <si>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</si>
  <si>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</si>
  <si>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</si>
  <si>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</si>
  <si>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</si>
  <si>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</si>
  <si>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</si>
  <si>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</si>
  <si>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</si>
  <si>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</si>
  <si>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</si>
  <si>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</si>
  <si>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</si>
  <si>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</si>
  <si>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</si>
  <si>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</si>
  <si>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</si>
  <si>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</si>
  <si>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</si>
  <si>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</si>
  <si>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</si>
  <si>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</si>
  <si>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</si>
  <si>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</si>
  <si>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</si>
  <si>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</si>
  <si>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</si>
  <si>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</si>
  <si>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</si>
  <si>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</si>
  <si>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</si>
  <si>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</si>
  <si>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</si>
  <si>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</si>
  <si>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</si>
  <si>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</si>
  <si>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</si>
  <si>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</si>
  <si>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</si>
  <si>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</si>
  <si>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</si>
  <si>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</si>
  <si>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</si>
  <si>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</si>
  <si>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</si>
  <si>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</si>
  <si>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</si>
  <si>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</si>
  <si>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</si>
  <si>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</si>
  <si>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</si>
  <si>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</si>
  <si>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</si>
  <si>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</si>
  <si>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</si>
  <si>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</si>
  <si>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</si>
  <si>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</si>
  <si>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</si>
  <si>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</si>
  <si>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</si>
  <si>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</si>
  <si>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</si>
  <si>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</si>
  <si>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</si>
  <si>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</si>
  <si>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</si>
  <si>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</si>
  <si>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</si>
  <si>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</si>
  <si>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</si>
  <si>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</si>
  <si>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</si>
  <si>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</si>
  <si>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</si>
  <si>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</si>
  <si>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</si>
  <si>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</si>
  <si>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</si>
  <si>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</si>
  <si>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</si>
  <si>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</si>
  <si>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</si>
  <si>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</si>
  <si>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</si>
  <si>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</si>
  <si>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</si>
  <si>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</si>
  <si>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</si>
  <si>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</si>
  <si>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</si>
  <si>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</si>
  <si>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</si>
  <si>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</si>
  <si>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</si>
  <si>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</si>
  <si>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</si>
  <si>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</si>
  <si>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</si>
  <si>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</si>
  <si>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</si>
  <si>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</si>
  <si>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</si>
  <si>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</si>
  <si>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</si>
  <si>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</si>
  <si>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</si>
  <si>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</si>
  <si>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</si>
  <si>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</si>
  <si>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</si>
  <si>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</si>
  <si>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</si>
  <si>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</si>
  <si>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</si>
  <si>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</si>
  <si>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</si>
  <si>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</si>
  <si>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</si>
  <si>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</si>
  <si>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</si>
  <si>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</si>
  <si>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</si>
  <si>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</si>
  <si>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</si>
  <si>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</si>
  <si>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</si>
  <si>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</si>
  <si>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</si>
  <si>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</si>
  <si>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</si>
  <si>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</si>
  <si>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</si>
  <si>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</si>
  <si>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</si>
  <si>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</si>
  <si>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</si>
  <si>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</si>
  <si>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</si>
  <si>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</si>
  <si>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</si>
  <si>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</si>
  <si>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</si>
  <si>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</si>
  <si>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</si>
  <si>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</si>
  <si>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</si>
  <si>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</si>
  <si>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</si>
  <si>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</si>
  <si>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</si>
  <si>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</si>
  <si>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</si>
  <si>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</si>
  <si>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</si>
  <si>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</si>
  <si>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</si>
  <si>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</si>
  <si>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</si>
  <si>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</si>
  <si>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</si>
  <si>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</si>
  <si>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</si>
  <si>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</si>
  <si>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</si>
  <si>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</si>
  <si>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</si>
  <si>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</si>
  <si>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</si>
  <si>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</si>
  <si>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</si>
  <si>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</si>
  <si>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</si>
  <si>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</si>
  <si>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</si>
  <si>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</si>
  <si>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</si>
  <si>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</si>
  <si>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</si>
  <si>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</si>
  <si>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</si>
  <si>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</si>
  <si>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</si>
  <si>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</si>
  <si>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</si>
  <si>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</si>
  <si>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</si>
  <si>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</si>
  <si>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</si>
  <si>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</si>
  <si>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</si>
  <si>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</si>
  <si>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</si>
  <si>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</si>
  <si>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</si>
  <si>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</si>
  <si>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</si>
  <si>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</si>
  <si>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</si>
  <si>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</si>
  <si>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</si>
  <si>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</si>
  <si>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</si>
  <si>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</si>
  <si>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</si>
  <si>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</si>
  <si>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</si>
  <si>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</si>
  <si>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</si>
  <si>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</si>
  <si>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</si>
  <si>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</si>
  <si>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</si>
  <si>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</si>
  <si>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</si>
  <si>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</si>
  <si>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</si>
  <si>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</si>
  <si>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</si>
  <si>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</si>
  <si>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</si>
  <si>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</si>
  <si>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</si>
  <si>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</si>
  <si>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</si>
  <si>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</si>
  <si>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</si>
  <si>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</si>
  <si>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</si>
  <si>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</si>
  <si>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</si>
  <si>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</si>
  <si>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</si>
  <si>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</si>
  <si>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</si>
  <si>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</si>
  <si>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</si>
  <si>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</si>
  <si>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</si>
  <si>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</si>
  <si>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</si>
  <si>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</si>
  <si>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</si>
  <si>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</si>
  <si>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</si>
  <si>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</si>
  <si>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</si>
  <si>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</si>
  <si>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</si>
  <si>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</si>
  <si>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</si>
  <si>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</si>
  <si>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</si>
  <si>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</si>
  <si>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</si>
  <si>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</si>
  <si>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</si>
  <si>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</si>
  <si>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</si>
  <si>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</si>
  <si>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</si>
  <si>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</si>
  <si>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</si>
  <si>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</si>
  <si>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</si>
  <si>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</si>
  <si>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</si>
  <si>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</si>
  <si>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</si>
  <si>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</si>
  <si>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</si>
  <si>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</si>
  <si>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</si>
  <si>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</si>
  <si>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</si>
  <si>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</si>
  <si>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</si>
  <si>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</si>
  <si>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</si>
  <si>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</si>
  <si>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</si>
  <si>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</si>
  <si>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</si>
  <si>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</si>
  <si>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</si>
  <si>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</si>
  <si>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</si>
  <si>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</si>
  <si>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</si>
  <si>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</si>
  <si>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</si>
  <si>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</si>
  <si>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</si>
  <si>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</si>
  <si>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</si>
  <si>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</si>
  <si>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</si>
  <si>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</si>
  <si>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</si>
  <si>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</si>
  <si>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</si>
  <si>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</si>
  <si>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</si>
  <si>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</si>
  <si>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</si>
  <si>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</si>
  <si>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</si>
  <si>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</si>
  <si>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</si>
  <si>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</si>
  <si>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</si>
  <si>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</si>
  <si>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</si>
  <si>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</si>
  <si>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</si>
  <si>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</si>
  <si>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</si>
  <si>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</si>
  <si>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</si>
  <si>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</si>
  <si>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</si>
  <si>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</si>
  <si>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</si>
  <si>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</si>
  <si>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</si>
  <si>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</si>
  <si>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</si>
  <si>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</si>
  <si>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</si>
  <si>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</si>
  <si>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</si>
  <si>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</si>
  <si>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</si>
  <si>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</si>
  <si>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</si>
  <si>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</si>
  <si>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</si>
  <si>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</si>
  <si>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</si>
  <si>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</si>
  <si>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</si>
  <si>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</si>
  <si>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</si>
  <si>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</si>
  <si>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</si>
  <si>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</si>
  <si>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</si>
  <si>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</si>
  <si>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</si>
  <si>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</si>
  <si>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</si>
  <si>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</si>
  <si>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</si>
  <si>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</si>
  <si>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</si>
  <si>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</si>
  <si>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</si>
  <si>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</si>
  <si>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</si>
  <si>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</si>
  <si>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</si>
  <si>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</si>
  <si>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</si>
  <si>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</si>
  <si>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</si>
  <si>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</si>
  <si>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</si>
  <si>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</si>
  <si>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</si>
  <si>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</si>
  <si>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</si>
  <si>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</si>
  <si>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</si>
  <si>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</si>
  <si>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</si>
  <si>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</si>
  <si>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</si>
  <si>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</si>
  <si>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</si>
  <si>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</si>
  <si>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</si>
  <si>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</si>
  <si>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</si>
  <si>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</si>
  <si>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</si>
  <si>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</si>
  <si>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</si>
  <si>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</si>
  <si>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</si>
  <si>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</si>
  <si>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</si>
  <si>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</si>
  <si>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</si>
  <si>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</si>
  <si>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</si>
  <si>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</si>
  <si>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</si>
  <si>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</si>
  <si>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</si>
  <si>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</si>
  <si>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</si>
  <si>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</si>
  <si>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</si>
  <si>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</si>
  <si>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</si>
  <si>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</si>
  <si>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</si>
  <si>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</si>
  <si>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</si>
  <si>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</si>
  <si>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</si>
  <si>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</si>
  <si>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</si>
  <si>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</si>
  <si>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</si>
  <si>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</si>
  <si>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</si>
  <si>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</si>
  <si>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</si>
  <si>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</si>
  <si>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</si>
  <si>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</si>
  <si>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</si>
  <si>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</si>
  <si>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</si>
  <si>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</si>
  <si>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</si>
  <si>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</si>
  <si>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</si>
  <si>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</si>
  <si>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</si>
  <si>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</si>
  <si>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</si>
  <si>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</si>
  <si>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</si>
  <si>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</si>
  <si>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</si>
  <si>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</si>
  <si>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</si>
  <si>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</si>
  <si>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</si>
  <si>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</si>
  <si>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</si>
  <si>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</si>
  <si>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</si>
  <si>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</si>
  <si>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</si>
  <si>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</si>
  <si>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</si>
  <si>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</si>
  <si>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</si>
  <si>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</si>
  <si>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</si>
  <si>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</si>
  <si>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</si>
  <si>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</si>
  <si>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</si>
  <si>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</si>
  <si>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</si>
  <si>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</si>
  <si>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</si>
  <si>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</si>
  <si>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</si>
  <si>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</si>
  <si>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</si>
  <si>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</si>
  <si>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</si>
  <si>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</si>
  <si>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</si>
  <si>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</si>
  <si>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</si>
  <si>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</si>
  <si>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</si>
  <si>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</si>
  <si>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</si>
  <si>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</si>
  <si>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</si>
  <si>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</si>
  <si>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</si>
  <si>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</si>
  <si>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</si>
  <si>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</si>
  <si>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</si>
  <si>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</si>
  <si>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</si>
  <si>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</si>
  <si>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</si>
  <si>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</si>
  <si>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</si>
  <si>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</si>
  <si>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</si>
  <si>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</si>
  <si>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</si>
  <si>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</si>
  <si>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</si>
  <si>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</si>
  <si>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</si>
  <si>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</si>
  <si>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</si>
  <si>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</si>
  <si>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</si>
  <si>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</si>
  <si>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</si>
  <si>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</si>
  <si>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</si>
  <si>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</si>
  <si>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</si>
  <si>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</si>
  <si>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</si>
  <si>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</si>
  <si>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</si>
  <si>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</si>
  <si>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</si>
  <si>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</si>
  <si>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</si>
  <si>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</si>
  <si>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</si>
  <si>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</si>
  <si>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</si>
  <si>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</si>
  <si>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</si>
  <si>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</si>
  <si>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</si>
  <si>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</si>
  <si>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</si>
  <si>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</si>
  <si>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</si>
  <si>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</si>
  <si>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</si>
  <si>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</si>
  <si>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</si>
  <si>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</si>
  <si>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</si>
  <si>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</si>
  <si>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</si>
  <si>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</si>
  <si>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</si>
  <si>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</si>
  <si>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</si>
  <si>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</si>
  <si>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</si>
  <si>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</si>
  <si>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</si>
  <si>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</si>
  <si>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</si>
  <si>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</si>
  <si>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</si>
  <si>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</si>
  <si>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</si>
  <si>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</si>
  <si>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</si>
  <si>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</si>
  <si>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</si>
  <si>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</si>
  <si>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</si>
  <si>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</si>
  <si>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</si>
  <si>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</si>
  <si>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</si>
  <si>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</si>
  <si>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</si>
  <si>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</si>
  <si>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</si>
  <si>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</si>
  <si>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</si>
  <si>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</si>
  <si>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</si>
  <si>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</si>
  <si>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</si>
  <si>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</si>
  <si>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</si>
  <si>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</si>
  <si>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</si>
  <si>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</si>
  <si>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</si>
  <si>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</si>
  <si>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</si>
  <si>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</si>
  <si>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</si>
  <si>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</si>
  <si>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</si>
  <si>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</si>
  <si>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</si>
  <si>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</si>
  <si>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</si>
  <si>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</si>
  <si>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</si>
  <si>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</si>
  <si>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</si>
  <si>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</si>
  <si>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</si>
  <si>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</si>
  <si>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</si>
  <si>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</si>
  <si>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</si>
  <si>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</si>
  <si>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</si>
  <si>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</si>
  <si>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</si>
  <si>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</si>
  <si>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</si>
  <si>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</si>
  <si>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</si>
  <si>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</si>
  <si>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</si>
  <si>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</si>
  <si>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</si>
  <si>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</si>
  <si>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</si>
  <si>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</si>
  <si>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</si>
  <si>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</si>
  <si>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</si>
  <si>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</si>
  <si>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</si>
  <si>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</si>
  <si>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</si>
  <si>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</si>
  <si>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</si>
  <si>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</si>
  <si>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</si>
  <si>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</si>
  <si>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</si>
  <si>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</si>
  <si>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</si>
  <si>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</si>
  <si>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</si>
  <si>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</si>
  <si>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</si>
  <si>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</si>
  <si>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</si>
  <si>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</si>
  <si>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</si>
  <si>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</si>
  <si>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</si>
  <si>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</si>
  <si>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</si>
  <si>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</si>
  <si>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</si>
  <si>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</si>
  <si>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</si>
  <si>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</si>
  <si>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</si>
  <si>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</si>
  <si>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</si>
  <si>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</si>
  <si>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</si>
  <si>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</si>
  <si>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</si>
  <si>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</si>
  <si>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</si>
  <si>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</si>
  <si>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</si>
  <si>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</si>
  <si>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</si>
  <si>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</si>
  <si>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</si>
  <si>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</si>
  <si>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</si>
  <si>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</si>
  <si>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</si>
  <si>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</si>
  <si>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</si>
  <si>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</si>
  <si>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</si>
  <si>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</si>
  <si>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</si>
  <si>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</si>
  <si>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</si>
  <si>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</si>
  <si>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</si>
  <si>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</si>
  <si>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</si>
  <si>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</si>
  <si>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</si>
  <si>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</si>
  <si>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</si>
  <si>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</si>
  <si>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</si>
  <si>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</si>
  <si>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</si>
  <si>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</si>
  <si>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</si>
  <si>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</si>
  <si>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</si>
  <si>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</si>
  <si>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</si>
  <si>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</si>
  <si>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</si>
  <si>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</si>
  <si>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</si>
  <si>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</si>
  <si>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</si>
  <si>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</si>
  <si>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</si>
  <si>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</si>
  <si>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</si>
  <si>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</si>
  <si>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</si>
  <si>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</si>
  <si>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</si>
  <si>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</si>
  <si>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</si>
  <si>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</si>
  <si>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</si>
  <si>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</si>
  <si>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</si>
  <si>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</si>
  <si>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</si>
  <si>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</si>
  <si>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</si>
  <si>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</si>
  <si>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</si>
  <si>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</si>
  <si>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</si>
  <si>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</si>
  <si>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</si>
  <si>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</si>
  <si>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</si>
  <si>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</si>
  <si>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</si>
  <si>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</si>
  <si>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</si>
  <si>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</si>
  <si>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</si>
  <si>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</si>
  <si>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</si>
  <si>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</si>
  <si>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</si>
  <si>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</si>
  <si>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</si>
  <si>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</si>
  <si>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</si>
  <si>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</si>
  <si>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</si>
  <si>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</si>
  <si>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</si>
  <si>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</si>
  <si>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</si>
  <si>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</si>
  <si>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</si>
  <si>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</si>
  <si>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</si>
  <si>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</si>
  <si>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</si>
  <si>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</si>
  <si>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</si>
  <si>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</si>
  <si>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</si>
  <si>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</si>
  <si>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</si>
  <si>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</si>
  <si>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</si>
  <si>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</si>
  <si>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</si>
  <si>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</si>
  <si>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</si>
  <si>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</si>
  <si>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</si>
  <si>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</si>
  <si>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</si>
  <si>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</si>
  <si>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</si>
  <si>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</si>
  <si>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</si>
  <si>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</si>
  <si>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</si>
  <si>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</si>
  <si>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</si>
  <si>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</si>
  <si>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</si>
  <si>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</si>
  <si>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</si>
  <si>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</si>
  <si>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</si>
  <si>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</si>
  <si>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</si>
  <si>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</si>
  <si>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</si>
  <si>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</si>
  <si>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</si>
  <si>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</si>
  <si>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</si>
  <si>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</si>
  <si>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</si>
  <si>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</si>
  <si>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</si>
  <si>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</si>
  <si>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</si>
  <si>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</si>
  <si>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</si>
  <si>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</si>
  <si>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</si>
  <si>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</si>
  <si>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</si>
  <si>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</si>
  <si>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</si>
  <si>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</si>
  <si>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</si>
  <si>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</si>
  <si>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</si>
  <si>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</si>
  <si>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</si>
  <si>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</si>
  <si>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</si>
  <si>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</si>
  <si>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</si>
  <si>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</si>
  <si>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</si>
  <si>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</si>
  <si>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</si>
  <si>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</si>
  <si>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</si>
  <si>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</si>
  <si>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</si>
  <si>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</si>
  <si>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</si>
  <si>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</si>
  <si>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</si>
  <si>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</si>
  <si>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</si>
  <si>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</si>
  <si>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</si>
  <si>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</si>
  <si>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</si>
  <si>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</si>
  <si>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</si>
  <si>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</si>
  <si>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</si>
  <si>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</si>
  <si>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</si>
  <si>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</si>
  <si>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</si>
  <si>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</si>
  <si>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</si>
  <si>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</si>
  <si>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</si>
  <si>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</si>
  <si>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</si>
  <si>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</si>
  <si>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</si>
  <si>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</si>
  <si>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</si>
  <si>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</si>
  <si>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</si>
  <si>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</si>
  <si>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</si>
  <si>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</si>
  <si>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</si>
  <si>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</si>
  <si>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</si>
  <si>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</si>
  <si>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</si>
  <si>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</si>
  <si>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</si>
  <si>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</si>
  <si>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</si>
  <si>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</si>
  <si>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</si>
  <si>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</si>
  <si>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</si>
  <si>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</si>
  <si>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</si>
  <si>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</si>
  <si>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</si>
  <si>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</si>
  <si>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</si>
  <si>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</si>
  <si>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</si>
  <si>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</si>
  <si>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</si>
  <si>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</si>
  <si>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</si>
  <si>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</si>
  <si>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</si>
  <si>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</si>
  <si>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</si>
  <si>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</si>
  <si>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</si>
  <si>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</si>
  <si>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</si>
  <si>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</si>
  <si>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</si>
  <si>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</si>
  <si>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</si>
  <si>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</si>
  <si>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</si>
  <si>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</si>
  <si>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</si>
  <si>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</si>
  <si>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</si>
  <si>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</si>
  <si>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</si>
  <si>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</si>
  <si>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</si>
  <si>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</si>
  <si>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</si>
  <si>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</si>
  <si>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</si>
  <si>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</si>
  <si>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</si>
  <si>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</si>
  <si>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</si>
  <si>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</si>
  <si>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</si>
  <si>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</si>
  <si>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</si>
  <si>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</si>
  <si>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</si>
  <si>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</si>
  <si>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</si>
  <si>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</si>
  <si>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</si>
  <si>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</si>
  <si>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</si>
  <si>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</si>
  <si>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</si>
  <si>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</si>
  <si>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</si>
  <si>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</si>
  <si>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</si>
  <si>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</si>
  <si>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</si>
  <si>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</si>
  <si>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</si>
  <si>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</si>
  <si>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</si>
  <si>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</si>
  <si>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</si>
  <si>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</si>
  <si>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</si>
  <si>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</si>
  <si>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</si>
  <si>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</si>
  <si>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</si>
  <si>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</si>
  <si>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</si>
  <si>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</si>
  <si>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</si>
  <si>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</si>
  <si>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</si>
  <si>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</si>
  <si>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</si>
  <si>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</si>
  <si>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</si>
  <si>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</si>
  <si>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</si>
  <si>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</si>
  <si>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</si>
  <si>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</si>
  <si>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</si>
  <si>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</si>
  <si>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</si>
  <si>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</si>
  <si>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</si>
  <si>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</si>
  <si>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</si>
  <si>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</si>
  <si>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</si>
  <si>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</si>
  <si>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</si>
  <si>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</si>
  <si>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</si>
  <si>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</si>
  <si>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</si>
  <si>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</si>
  <si>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</si>
  <si>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</si>
  <si>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</si>
  <si>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</si>
  <si>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</si>
  <si>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</si>
  <si>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</si>
  <si>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</si>
  <si>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</si>
  <si>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</si>
  <si>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</si>
  <si>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</si>
  <si>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</si>
  <si>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</si>
  <si>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</si>
  <si>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</si>
  <si>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</si>
  <si>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</si>
  <si>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</si>
  <si>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</si>
  <si>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</si>
  <si>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</si>
  <si>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</si>
  <si>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</si>
  <si>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</si>
  <si>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</si>
  <si>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</si>
  <si>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</si>
  <si>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</si>
  <si>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</si>
  <si>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</si>
  <si>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</si>
  <si>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</si>
  <si>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</si>
  <si>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</si>
  <si>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</si>
  <si>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</si>
  <si>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</si>
  <si>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</si>
  <si>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</si>
  <si>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</si>
  <si>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</si>
  <si>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</si>
  <si>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</si>
  <si>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</si>
  <si>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</si>
  <si>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</si>
  <si>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</si>
  <si>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</si>
  <si>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</si>
  <si>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</si>
  <si>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</si>
  <si>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</si>
  <si>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</si>
  <si>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</si>
  <si>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</si>
  <si>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</si>
  <si>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</si>
  <si>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</si>
  <si>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</si>
  <si>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</si>
  <si>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</si>
  <si>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</si>
  <si>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</si>
  <si>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</si>
  <si>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</si>
  <si>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</si>
  <si>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</si>
  <si>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</si>
  <si>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</si>
  <si>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</si>
  <si>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</si>
  <si>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</si>
  <si>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</si>
  <si>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</si>
  <si>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</si>
  <si>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</si>
  <si>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</si>
  <si>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</si>
  <si>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</si>
  <si>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</si>
  <si>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</si>
  <si>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</si>
  <si>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</si>
  <si>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</si>
  <si>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</si>
  <si>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</si>
  <si>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</si>
  <si>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</si>
  <si>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</si>
  <si>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</si>
  <si>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</si>
  <si>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</si>
  <si>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</si>
  <si>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</si>
  <si>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</si>
  <si>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</si>
  <si>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</si>
  <si>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</si>
  <si>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</si>
  <si>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</si>
  <si>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</si>
  <si>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</si>
  <si>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</si>
  <si>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</si>
  <si>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</si>
  <si>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</si>
  <si>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</si>
  <si>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</si>
  <si>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</si>
  <si>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</si>
  <si>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</si>
  <si>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</si>
  <si>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</si>
  <si>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</si>
  <si>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</si>
  <si>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</si>
  <si>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</si>
  <si>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</si>
  <si>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</si>
  <si>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</si>
  <si>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</si>
  <si>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</si>
  <si>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</si>
  <si>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</si>
  <si>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</si>
  <si>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</si>
  <si>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</si>
  <si>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</si>
  <si>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</si>
  <si>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</si>
  <si>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</si>
  <si>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</si>
  <si>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</si>
  <si>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</si>
  <si>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</si>
  <si>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</si>
  <si>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</si>
  <si>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</si>
  <si>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</si>
  <si>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</si>
  <si>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</si>
  <si>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</si>
  <si>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</si>
  <si>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</si>
  <si>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</si>
  <si>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</si>
  <si>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</si>
  <si>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</si>
  <si>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</si>
  <si>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</si>
  <si>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</si>
  <si>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</si>
  <si>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</si>
  <si>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</si>
  <si>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</si>
  <si>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</si>
  <si>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</si>
  <si>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</si>
  <si>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</si>
  <si>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</si>
  <si>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</si>
  <si>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</si>
  <si>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</si>
  <si>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</si>
  <si>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</si>
  <si>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</si>
  <si>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</si>
  <si>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</si>
  <si>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</si>
  <si>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</si>
  <si>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</si>
  <si>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</si>
  <si>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</si>
  <si>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</si>
  <si>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</si>
  <si>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</si>
  <si>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</si>
  <si>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</si>
  <si>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</si>
  <si>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</si>
  <si>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</si>
  <si>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</si>
  <si>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</si>
  <si>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</si>
  <si>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</si>
  <si>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</si>
  <si>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</si>
  <si>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</si>
  <si>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</si>
  <si>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</si>
  <si>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</si>
  <si>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</si>
  <si>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</si>
  <si>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</si>
  <si>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</si>
  <si>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</si>
  <si>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</si>
  <si>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</si>
  <si>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</si>
  <si>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</si>
  <si>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</si>
  <si>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</si>
  <si>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</si>
  <si>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</si>
  <si>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</si>
  <si>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</si>
  <si>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</si>
  <si>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</si>
  <si>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</si>
  <si>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</si>
  <si>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</si>
  <si>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</si>
  <si>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</si>
  <si>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</si>
  <si>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</si>
  <si>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</si>
  <si>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</si>
  <si>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</si>
  <si>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</si>
  <si>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</si>
  <si>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</si>
  <si>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</si>
  <si>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</si>
  <si>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</si>
  <si>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</si>
  <si>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</si>
  <si>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</si>
  <si>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</si>
  <si>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</si>
  <si>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</si>
  <si>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</si>
  <si>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</si>
  <si>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</si>
  <si>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</si>
  <si>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</si>
  <si>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</si>
  <si>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</si>
  <si>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</si>
  <si>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</si>
  <si>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</si>
  <si>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</si>
  <si>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</si>
  <si>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</si>
  <si>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</si>
  <si>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</si>
  <si>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</si>
  <si>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</si>
  <si>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</si>
  <si>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</si>
  <si>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</si>
  <si>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</si>
  <si>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</si>
  <si>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</si>
  <si>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</si>
  <si>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</si>
  <si>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</si>
  <si>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</si>
  <si>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</si>
  <si>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</si>
  <si>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</si>
  <si>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</si>
  <si>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</si>
  <si>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</si>
  <si>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</si>
  <si>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</si>
  <si>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</si>
  <si>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</si>
  <si>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</si>
  <si>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</si>
  <si>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</si>
  <si>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</si>
  <si>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</si>
  <si>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</si>
  <si>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</si>
  <si>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</si>
  <si>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</si>
  <si>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</si>
  <si>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</si>
  <si>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</si>
  <si>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</si>
  <si>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</si>
  <si>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</si>
  <si>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</si>
  <si>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</si>
  <si>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</si>
  <si>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</si>
  <si>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</si>
  <si>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</si>
  <si>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</si>
  <si>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</si>
  <si>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</si>
  <si>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</si>
  <si>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</si>
  <si>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</si>
  <si>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</si>
  <si>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</si>
  <si>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</si>
  <si>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</si>
  <si>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</si>
  <si>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</si>
  <si>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</si>
  <si>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</si>
  <si>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</si>
  <si>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</si>
  <si>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</si>
  <si>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</si>
  <si>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</si>
  <si>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</si>
  <si>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</si>
  <si>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</si>
  <si>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</si>
  <si>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</si>
  <si>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</si>
  <si>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</si>
  <si>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</si>
  <si>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</si>
  <si>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</si>
  <si>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</si>
  <si>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</si>
  <si>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</si>
  <si>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</si>
  <si>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</si>
  <si>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</si>
  <si>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</si>
  <si>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</si>
  <si>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</si>
  <si>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</si>
  <si>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</si>
  <si>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</si>
  <si>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</si>
  <si>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</si>
  <si>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</si>
  <si>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</si>
  <si>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</si>
  <si>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</si>
  <si>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</si>
  <si>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</si>
  <si>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</si>
  <si>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</si>
  <si>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</si>
  <si>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</si>
  <si>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</si>
  <si>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</si>
  <si>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</si>
  <si>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</si>
  <si>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</si>
  <si>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</si>
  <si>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</si>
  <si>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</si>
  <si>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</si>
  <si>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</si>
  <si>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</si>
  <si>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</si>
  <si>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</si>
  <si>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</si>
  <si>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</si>
  <si>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</si>
  <si>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</si>
  <si>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</si>
  <si>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</si>
  <si>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</si>
  <si>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</si>
  <si>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</si>
  <si>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</si>
  <si>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</si>
  <si>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</si>
  <si>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</si>
  <si>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</si>
  <si>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</si>
  <si>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</si>
  <si>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</si>
  <si>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</si>
  <si>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</si>
  <si>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</si>
  <si>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</si>
  <si>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</si>
  <si>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</si>
  <si>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</si>
  <si>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</si>
  <si>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</si>
  <si>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</si>
  <si>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</si>
  <si>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</si>
  <si>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</si>
  <si>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</si>
  <si>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</si>
  <si>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</si>
  <si>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</si>
  <si>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</si>
  <si>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</si>
  <si>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</si>
  <si>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</si>
  <si>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</si>
  <si>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</si>
  <si>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</si>
  <si>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</si>
  <si>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</si>
  <si>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</si>
  <si>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</si>
  <si>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</si>
  <si>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</si>
  <si>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</si>
  <si>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</si>
  <si>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</si>
  <si>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</si>
  <si>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</si>
  <si>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</si>
  <si>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</si>
  <si>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</si>
  <si>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</si>
  <si>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</si>
  <si>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</si>
  <si>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</si>
  <si>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</si>
  <si>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</si>
  <si>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</si>
  <si>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</si>
  <si>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</si>
  <si>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</si>
  <si>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</si>
  <si>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</si>
  <si>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</si>
  <si>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</si>
  <si>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</si>
  <si>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</si>
  <si>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</si>
  <si>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</si>
  <si>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</si>
  <si>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</si>
  <si>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</si>
  <si>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</si>
  <si>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</si>
  <si>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</si>
  <si>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</si>
  <si>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</si>
  <si>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</si>
  <si>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</si>
  <si>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</si>
  <si>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</si>
  <si>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</si>
  <si>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</si>
  <si>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</si>
  <si>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</si>
  <si>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</si>
  <si>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</si>
  <si>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</si>
  <si>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</si>
  <si>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</si>
  <si>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</si>
  <si>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</si>
  <si>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</si>
  <si>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</si>
  <si>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</si>
  <si>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</si>
  <si>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</si>
  <si>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</si>
  <si>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</si>
  <si>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</si>
  <si>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</si>
  <si>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</si>
  <si>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</si>
  <si>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</si>
  <si>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</si>
  <si>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</si>
  <si>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</si>
  <si>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</si>
  <si>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</si>
  <si>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</si>
  <si>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</si>
  <si>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</si>
  <si>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</si>
  <si>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</si>
  <si>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</si>
  <si>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</si>
  <si>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</si>
  <si>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</si>
  <si>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</si>
  <si>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</si>
  <si>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</si>
  <si>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</si>
  <si>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</si>
  <si>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</si>
  <si>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</si>
  <si>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</si>
  <si>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</si>
  <si>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</si>
  <si>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</si>
  <si>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</si>
  <si>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</si>
  <si>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</si>
  <si>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</si>
  <si>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</si>
  <si>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</si>
  <si>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</si>
  <si>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</si>
  <si>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</si>
  <si>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</si>
  <si>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</si>
  <si>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</si>
  <si>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</si>
  <si>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</si>
  <si>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</si>
  <si>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</si>
  <si>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</si>
  <si>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</si>
  <si>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</si>
  <si>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</si>
  <si>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</si>
  <si>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</si>
  <si>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</si>
  <si>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</si>
  <si>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</si>
  <si>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</si>
  <si>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</si>
  <si>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</si>
  <si>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</si>
  <si>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</si>
  <si>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</si>
  <si>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</si>
  <si>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</si>
  <si>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</si>
  <si>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</si>
  <si>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</si>
  <si>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</si>
  <si>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</si>
  <si>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</si>
  <si>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</si>
  <si>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</si>
  <si>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</si>
  <si>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</si>
  <si>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</si>
  <si>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</si>
  <si>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</si>
  <si>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</si>
  <si>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</si>
  <si>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</si>
  <si>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</si>
  <si>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</si>
  <si>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</si>
  <si>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</si>
  <si>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</si>
  <si>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</si>
  <si>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</si>
  <si>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</si>
  <si>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</si>
  <si>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</si>
  <si>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</si>
  <si>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</si>
  <si>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</si>
  <si>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</si>
  <si>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</si>
  <si>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</si>
  <si>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</si>
  <si>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</si>
  <si>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</si>
  <si>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</si>
  <si>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</si>
  <si>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</si>
  <si>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</si>
  <si>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</si>
  <si>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</si>
  <si>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</si>
  <si>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</si>
  <si>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</si>
  <si>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</si>
  <si>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</si>
  <si>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</si>
  <si>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</si>
  <si>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</si>
  <si>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</si>
  <si>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</si>
  <si>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</si>
  <si>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</si>
  <si>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</si>
  <si>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</si>
  <si>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</si>
  <si>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</si>
  <si>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</si>
  <si>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</si>
  <si>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</si>
  <si>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</si>
  <si>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</si>
  <si>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</si>
  <si>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</si>
  <si>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</si>
  <si>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</si>
  <si>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</si>
  <si>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</si>
  <si>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</si>
  <si>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</si>
  <si>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</si>
  <si>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</si>
  <si>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</si>
  <si>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</si>
  <si>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</si>
  <si>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</si>
  <si>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</si>
  <si>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</si>
  <si>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</si>
  <si>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</si>
  <si>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</si>
  <si>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</si>
  <si>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</si>
  <si>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</si>
  <si>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</si>
  <si>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</si>
  <si>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</si>
  <si>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</si>
  <si>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</si>
  <si>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</si>
  <si>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</si>
  <si>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</si>
  <si>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</si>
  <si>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</si>
  <si>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</si>
  <si>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</si>
  <si>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</si>
  <si>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</si>
  <si>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</si>
  <si>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</si>
  <si>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</si>
  <si>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</si>
  <si>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</si>
  <si>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</si>
  <si>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</si>
  <si>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</si>
  <si>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</si>
  <si>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</si>
  <si>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</si>
  <si>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</si>
  <si>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</si>
  <si>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</si>
  <si>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</si>
  <si>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</si>
  <si>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</si>
  <si>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</si>
  <si>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</si>
  <si>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</si>
  <si>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</si>
  <si>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</si>
  <si>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</si>
  <si>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</si>
  <si>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</si>
  <si>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</si>
  <si>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</si>
  <si>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</si>
  <si>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</si>
  <si>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</si>
  <si>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</si>
  <si>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</si>
  <si>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</si>
  <si>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</si>
  <si>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</si>
  <si>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</si>
  <si>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</si>
  <si>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</si>
  <si>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</si>
  <si>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</si>
  <si>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</si>
  <si>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</si>
  <si>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</si>
  <si>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</si>
  <si>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</si>
  <si>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</si>
  <si>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</si>
  <si>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</si>
  <si>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</si>
  <si>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</si>
  <si>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</si>
  <si>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</si>
  <si>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</si>
  <si>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</si>
  <si>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</si>
  <si>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</si>
  <si>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</si>
  <si>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</si>
  <si>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</si>
  <si>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</si>
  <si>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</si>
  <si>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</si>
  <si>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</si>
  <si>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</si>
  <si>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</si>
  <si>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</si>
  <si>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</si>
  <si>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</si>
  <si>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</si>
  <si>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</si>
  <si>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</si>
  <si>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</si>
  <si>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</si>
  <si>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</si>
  <si>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</si>
  <si>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</si>
  <si>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</si>
  <si>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</si>
  <si>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</si>
  <si>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</si>
  <si>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</si>
  <si>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</si>
  <si>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</si>
  <si>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</si>
  <si>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</si>
  <si>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</si>
  <si>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</si>
  <si>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</si>
  <si>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</si>
  <si>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</si>
  <si>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</si>
  <si>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</si>
  <si>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</si>
  <si>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</si>
  <si>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</si>
  <si>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</si>
  <si>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</si>
  <si>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</si>
  <si>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</si>
  <si>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</si>
  <si>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</si>
  <si>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</si>
  <si>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</si>
  <si>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</si>
  <si>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</si>
  <si>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</si>
  <si>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</si>
  <si>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</si>
  <si>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</si>
  <si>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</si>
  <si>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</si>
  <si>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</si>
  <si>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</si>
  <si>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</si>
  <si>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</si>
  <si>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</si>
  <si>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</si>
  <si>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</si>
  <si>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</si>
  <si>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</si>
  <si>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</si>
  <si>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</si>
  <si>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</si>
  <si>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</si>
  <si>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</si>
  <si>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</si>
  <si>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</si>
  <si>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</si>
  <si>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</si>
  <si>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</si>
  <si>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</si>
  <si>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</si>
  <si>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</si>
  <si>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</si>
  <si>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</si>
  <si>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</si>
  <si>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</si>
  <si>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</si>
  <si>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</si>
  <si>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</si>
  <si>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</si>
  <si>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</si>
  <si>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</si>
  <si>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</si>
  <si>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</si>
  <si>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</si>
  <si>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</si>
  <si>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</si>
  <si>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</si>
  <si>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</si>
  <si>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</si>
  <si>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</si>
  <si>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</si>
  <si>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</si>
  <si>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</si>
  <si>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</si>
  <si>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</si>
  <si>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</si>
  <si>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</si>
  <si>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</si>
  <si>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</si>
  <si>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</si>
  <si>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</si>
  <si>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</si>
  <si>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</si>
  <si>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</si>
  <si>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</si>
  <si>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</si>
  <si>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</si>
  <si>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</si>
  <si>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</si>
  <si>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</si>
  <si>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</si>
  <si>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</si>
  <si>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</si>
  <si>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</si>
  <si>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</si>
  <si>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</si>
  <si>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</si>
  <si>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</si>
  <si>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</si>
  <si>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</si>
  <si>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</si>
  <si>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</si>
  <si>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</si>
  <si>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</si>
  <si>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</si>
  <si>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</si>
  <si>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</si>
  <si>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</si>
  <si>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</si>
  <si>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</si>
  <si>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</si>
  <si>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</si>
  <si>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</si>
  <si>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</si>
  <si>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</si>
  <si>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</si>
  <si>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</si>
  <si>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</si>
  <si>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</si>
  <si>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</si>
  <si>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</si>
  <si>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</si>
  <si>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</si>
  <si>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</si>
  <si>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</si>
  <si>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</si>
  <si>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</si>
  <si>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</si>
  <si>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</si>
  <si>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</si>
  <si>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</si>
  <si>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</si>
  <si>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</si>
  <si>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</si>
  <si>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</si>
  <si>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</si>
  <si>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</si>
  <si>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</si>
  <si>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</si>
  <si>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</si>
  <si>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</si>
  <si>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</si>
  <si>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</si>
  <si>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</si>
  <si>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</si>
  <si>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</si>
  <si>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</si>
  <si>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</si>
  <si>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</si>
  <si>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</si>
  <si>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</si>
  <si>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</si>
  <si>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</si>
  <si>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</si>
  <si>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</si>
  <si>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</si>
  <si>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</si>
  <si>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</si>
  <si>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</si>
  <si>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</si>
  <si>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</si>
  <si>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</si>
  <si>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</si>
  <si>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</si>
  <si>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</si>
  <si>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</si>
  <si>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</si>
  <si>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</si>
  <si>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</si>
  <si>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</si>
  <si>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</si>
  <si>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</si>
  <si>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</si>
  <si>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</si>
  <si>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</si>
  <si>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</si>
  <si>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</si>
  <si>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</si>
  <si>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</si>
  <si>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</si>
  <si>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</si>
  <si>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</si>
  <si>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</si>
  <si>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</si>
  <si>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</si>
  <si>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</si>
  <si>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</si>
  <si>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</si>
  <si>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</si>
  <si>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</si>
  <si>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</si>
  <si>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</si>
  <si>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</si>
  <si>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</si>
  <si>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</si>
  <si>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</si>
  <si>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</si>
  <si>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</si>
  <si>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</si>
  <si>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</si>
  <si>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</si>
  <si>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</si>
  <si>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</si>
  <si>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</si>
  <si>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</si>
  <si>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</si>
  <si>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</si>
  <si>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</si>
  <si>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</si>
  <si>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</si>
  <si>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</si>
  <si>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</si>
  <si>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</si>
  <si>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</si>
  <si>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</si>
  <si>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</si>
  <si>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</si>
  <si>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</si>
  <si>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</si>
  <si>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</si>
  <si>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</si>
  <si>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</si>
  <si>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</si>
  <si>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</si>
  <si>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</si>
  <si>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</si>
  <si>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</si>
  <si>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</si>
  <si>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</si>
  <si>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</si>
  <si>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</si>
  <si>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</si>
  <si>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</si>
  <si>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</si>
  <si>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</si>
  <si>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</si>
  <si>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</si>
  <si>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</si>
  <si>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</si>
  <si>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</si>
  <si>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</si>
  <si>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</si>
  <si>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</si>
  <si>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</si>
  <si>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</si>
  <si>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</si>
  <si>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</si>
  <si>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</si>
  <si>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</si>
  <si>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</si>
  <si>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</si>
  <si>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</si>
  <si>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</si>
  <si>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</si>
  <si>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</si>
  <si>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</si>
  <si>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</si>
  <si>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</si>
  <si>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</si>
  <si>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</si>
  <si>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</si>
  <si>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</si>
  <si>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</si>
  <si>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</si>
  <si>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</si>
  <si>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</si>
  <si>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</si>
  <si>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</si>
  <si>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</si>
  <si>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</si>
  <si>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</si>
  <si>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</si>
  <si>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</si>
  <si>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</si>
  <si>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</si>
  <si>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</si>
  <si>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</si>
  <si>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</si>
  <si>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</si>
  <si>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</si>
  <si>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</si>
  <si>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</si>
  <si>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</si>
  <si>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</si>
  <si>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</si>
  <si>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</si>
  <si>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</si>
  <si>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</si>
  <si>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</si>
  <si>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</si>
  <si>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</si>
  <si>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</si>
  <si>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</si>
  <si>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</si>
  <si>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</si>
  <si>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</si>
  <si>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</si>
  <si>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</si>
  <si>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</si>
  <si>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</si>
  <si>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</si>
  <si>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</si>
  <si>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</si>
  <si>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</si>
  <si>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</si>
  <si>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</si>
  <si>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</si>
  <si>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</si>
  <si>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</si>
  <si>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</si>
  <si>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</si>
  <si>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</si>
  <si>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</si>
  <si>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</si>
  <si>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</si>
  <si>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</si>
  <si>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</si>
  <si>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</si>
  <si>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</si>
  <si>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</si>
  <si>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</si>
  <si>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</si>
  <si>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</si>
  <si>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</si>
  <si>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</si>
  <si>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</si>
  <si>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</si>
  <si>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</si>
  <si>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</si>
  <si>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</si>
  <si>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</si>
  <si>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</si>
  <si>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</si>
  <si>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</si>
  <si>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</si>
  <si>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</si>
  <si>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</si>
  <si>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</si>
  <si>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</si>
  <si>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</si>
  <si>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</si>
  <si>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</si>
  <si>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</si>
  <si>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</si>
  <si>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</si>
  <si>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</si>
  <si>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</si>
  <si>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</si>
  <si>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</si>
  <si>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</si>
  <si>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</si>
  <si>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</si>
  <si>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</si>
  <si>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</si>
  <si>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</si>
  <si>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</si>
  <si>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</si>
  <si>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</si>
  <si>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</si>
  <si>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</si>
  <si>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</si>
  <si>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</si>
  <si>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</si>
  <si>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</si>
  <si>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</si>
  <si>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</si>
  <si>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</si>
  <si>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</si>
  <si>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</si>
  <si>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</si>
  <si>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</si>
  <si>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</si>
  <si>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</si>
  <si>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</si>
  <si>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</si>
  <si>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</si>
  <si>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</si>
  <si>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</si>
  <si>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</si>
  <si>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</si>
  <si>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</si>
  <si>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</si>
  <si>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</si>
  <si>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</si>
  <si>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</si>
  <si>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</si>
  <si>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</si>
  <si>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</si>
  <si>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</si>
  <si>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</si>
  <si>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</si>
  <si>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</si>
  <si>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</si>
  <si>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</si>
  <si>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</si>
  <si>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</si>
  <si>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</si>
  <si>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</si>
  <si>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</si>
  <si>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</si>
  <si>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</si>
  <si>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</si>
  <si>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</si>
  <si>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</si>
  <si>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</si>
  <si>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</si>
  <si>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</si>
  <si>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</si>
  <si>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</si>
  <si>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</si>
  <si>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</si>
  <si>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</si>
  <si>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</si>
  <si>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</si>
  <si>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</si>
  <si>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</si>
  <si>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</si>
  <si>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</si>
  <si>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</si>
  <si>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</si>
  <si>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</si>
  <si>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</si>
  <si>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</si>
  <si>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</si>
  <si>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</si>
  <si>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</si>
  <si>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</si>
  <si>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</si>
  <si>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</si>
  <si>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</si>
  <si>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</si>
  <si>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</si>
  <si>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</si>
  <si>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</si>
  <si>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</si>
  <si>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</si>
  <si>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</si>
  <si>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</si>
  <si>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</si>
  <si>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</si>
  <si>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</si>
  <si>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</si>
  <si>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</si>
  <si>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</si>
  <si>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</si>
  <si>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</si>
  <si>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</si>
  <si>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</si>
  <si>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</si>
  <si>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</si>
  <si>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</si>
  <si>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</si>
  <si>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</si>
  <si>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</si>
  <si>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</si>
  <si>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</si>
  <si>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</si>
  <si>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</si>
  <si>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</si>
  <si>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</si>
  <si>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</si>
  <si>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</si>
  <si>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</si>
  <si>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</si>
  <si>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</si>
  <si>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</si>
  <si>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</si>
  <si>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</si>
  <si>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</si>
  <si>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</si>
  <si>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</si>
  <si>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</si>
  <si>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</si>
  <si>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</si>
  <si>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</si>
  <si>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</si>
  <si>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</si>
  <si>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</si>
  <si>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</si>
  <si>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</si>
  <si>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</si>
  <si>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</si>
  <si>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</si>
  <si>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</si>
  <si>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</si>
  <si>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</si>
  <si>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</si>
  <si>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</si>
  <si>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</si>
  <si>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</si>
  <si>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</si>
  <si>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</si>
  <si>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</si>
  <si>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</si>
  <si>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</si>
  <si>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</si>
  <si>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</si>
  <si>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</si>
  <si>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</si>
  <si>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</si>
  <si>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</si>
  <si>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</si>
  <si>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</si>
  <si>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</si>
  <si>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</si>
  <si>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</si>
  <si>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</si>
  <si>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</si>
  <si>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</si>
  <si>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</si>
  <si>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</si>
  <si>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</si>
  <si>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</si>
  <si>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</si>
  <si>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</si>
  <si>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</si>
  <si>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</si>
  <si>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</si>
  <si>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</si>
  <si>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</si>
  <si>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</si>
  <si>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</si>
  <si>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</si>
  <si>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</si>
  <si>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</si>
  <si>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</si>
  <si>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</si>
  <si>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</si>
  <si>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</si>
  <si>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</si>
  <si>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</si>
  <si>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</si>
  <si>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</si>
  <si>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</si>
  <si>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</si>
  <si>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</si>
  <si>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</si>
  <si>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</si>
  <si>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</si>
  <si>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</si>
  <si>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</si>
  <si>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</si>
  <si>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</si>
  <si>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</si>
  <si>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</si>
  <si>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</si>
  <si>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</si>
  <si>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</si>
  <si>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</si>
  <si>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</si>
  <si>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</si>
  <si>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</si>
  <si>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</si>
  <si>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</si>
  <si>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</si>
  <si>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</si>
  <si>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</si>
  <si>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</si>
  <si>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</si>
  <si>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</si>
  <si>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</si>
  <si>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</si>
  <si>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</si>
  <si>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</si>
  <si>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</si>
  <si>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</si>
  <si>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</si>
  <si>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</si>
  <si>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</si>
  <si>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</si>
  <si>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</si>
  <si>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</si>
  <si>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</si>
  <si>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</si>
  <si>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</si>
  <si>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</si>
  <si>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</si>
  <si>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</si>
  <si>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</si>
  <si>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</si>
  <si>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</si>
  <si>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</si>
  <si>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</si>
  <si>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</si>
  <si>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</si>
  <si>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</si>
  <si>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</si>
  <si>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</si>
  <si>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</si>
  <si>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</si>
  <si>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</si>
  <si>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</si>
  <si>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</si>
  <si>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</si>
  <si>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</si>
  <si>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</si>
  <si>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</si>
  <si>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</si>
  <si>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</si>
  <si>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</si>
  <si>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</si>
  <si>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</si>
  <si>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</si>
  <si>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</si>
  <si>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</si>
  <si>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</si>
  <si>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</si>
  <si>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</si>
  <si>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</si>
  <si>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</si>
  <si>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</si>
  <si>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</si>
  <si>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</si>
  <si>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</si>
  <si>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</si>
  <si>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</si>
  <si>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</si>
  <si>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</si>
  <si>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</si>
  <si>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</si>
  <si>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</si>
  <si>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</si>
  <si>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</si>
  <si>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</si>
  <si>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</si>
  <si>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</si>
  <si>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</si>
  <si>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</si>
  <si>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</si>
  <si>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</si>
  <si>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</si>
  <si>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</si>
  <si>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</si>
  <si>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</si>
  <si>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</si>
  <si>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</si>
  <si>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</si>
  <si>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</si>
  <si>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</si>
  <si>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</si>
  <si>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</si>
  <si>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</si>
  <si>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</si>
  <si>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</si>
  <si>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</si>
  <si>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</si>
  <si>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</si>
  <si>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</si>
  <si>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</si>
  <si>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</si>
  <si>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</si>
  <si>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</si>
  <si>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</si>
  <si>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</si>
  <si>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</si>
  <si>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</si>
  <si>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</si>
  <si>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</si>
  <si>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</si>
  <si>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</si>
  <si>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</si>
  <si>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</si>
  <si>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</si>
  <si>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</si>
  <si>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</si>
  <si>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</si>
  <si>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</si>
  <si>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</si>
  <si>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</si>
  <si>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</si>
  <si>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</si>
  <si>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</si>
  <si>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</si>
  <si>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</si>
  <si>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</si>
  <si>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</si>
  <si>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</si>
  <si>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</si>
  <si>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</si>
  <si>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</si>
  <si>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</si>
  <si>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</si>
  <si>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</si>
  <si>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</si>
  <si>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</si>
  <si>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</si>
  <si>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</si>
  <si>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</si>
  <si>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</si>
  <si>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</si>
  <si>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</si>
  <si>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</si>
  <si>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</si>
  <si>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</si>
  <si>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</si>
  <si>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</si>
  <si>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</si>
  <si>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</si>
  <si>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</si>
  <si>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</si>
  <si>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</si>
  <si>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</si>
  <si>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</si>
  <si>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</si>
  <si>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</si>
  <si>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</si>
  <si>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</si>
  <si>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</si>
  <si>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</si>
  <si>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</si>
  <si>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</si>
  <si>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</si>
  <si>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</si>
  <si>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</si>
  <si>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</si>
  <si>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</si>
  <si>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</si>
  <si>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</si>
  <si>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</si>
  <si>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</si>
  <si>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</si>
  <si>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</si>
  <si>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</si>
  <si>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</si>
  <si>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</si>
  <si>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</si>
  <si>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</si>
  <si>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</si>
  <si>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</si>
  <si>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</si>
  <si>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</si>
  <si>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</si>
  <si>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</si>
  <si>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</si>
  <si>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</si>
  <si>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</si>
  <si>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</si>
  <si>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</si>
  <si>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</si>
  <si>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</si>
  <si>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</si>
  <si>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</si>
  <si>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</si>
  <si>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</si>
  <si>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</si>
  <si>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</si>
  <si>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</si>
  <si>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</si>
  <si>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</si>
  <si>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</si>
  <si>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</si>
  <si>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</si>
  <si>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</si>
  <si>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</si>
  <si>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</si>
  <si>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</si>
  <si>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</si>
  <si>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</si>
  <si>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</si>
  <si>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</si>
  <si>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</si>
  <si>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</si>
  <si>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</si>
  <si>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</si>
  <si>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</si>
  <si>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</si>
  <si>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</si>
  <si>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</si>
  <si>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</si>
  <si>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</si>
  <si>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</si>
  <si>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</si>
  <si>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</si>
  <si>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</si>
  <si>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</si>
  <si>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</si>
  <si>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</si>
  <si>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</si>
  <si>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</si>
  <si>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</si>
  <si>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</si>
  <si>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</si>
  <si>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</si>
  <si>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</si>
  <si>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</si>
  <si>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</si>
  <si>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</si>
  <si>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</si>
  <si>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</si>
  <si>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</si>
  <si>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</si>
  <si>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</si>
  <si>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</si>
  <si>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</si>
  <si>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</si>
  <si>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</si>
  <si>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</si>
  <si>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</si>
  <si>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</si>
  <si>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</si>
  <si>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</si>
  <si>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</si>
  <si>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</si>
  <si>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</si>
  <si>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</si>
  <si>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</si>
  <si>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</si>
  <si>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</si>
  <si>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</si>
  <si>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</si>
  <si>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</si>
  <si>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</si>
  <si>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</si>
  <si>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</si>
  <si>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</si>
  <si>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</si>
  <si>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</si>
  <si>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</si>
  <si>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</si>
  <si>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</si>
  <si>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</si>
  <si>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</si>
  <si>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</si>
  <si>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</si>
  <si>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</si>
  <si>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</si>
  <si>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</si>
  <si>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</si>
  <si>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</si>
  <si>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</si>
  <si>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</si>
  <si>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</si>
  <si>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</si>
  <si>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</si>
  <si>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</si>
  <si>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</si>
  <si>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</si>
  <si>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</si>
  <si>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</si>
  <si>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</si>
  <si>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</si>
  <si>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</si>
  <si>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</si>
  <si>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</si>
  <si>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</si>
  <si>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</si>
  <si>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</si>
  <si>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</si>
  <si>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</si>
  <si>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</si>
  <si>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</si>
  <si>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</si>
  <si>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</si>
  <si>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</si>
  <si>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</si>
  <si>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</si>
  <si>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</si>
  <si>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</si>
  <si>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</si>
  <si>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</si>
  <si>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</si>
  <si>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</si>
  <si>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</si>
  <si>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</si>
  <si>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</si>
  <si>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</si>
  <si>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</si>
  <si>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</si>
  <si>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</si>
  <si>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</si>
  <si>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</si>
  <si>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</si>
  <si>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</si>
  <si>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</si>
  <si>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</si>
  <si>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</si>
  <si>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</si>
  <si>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</si>
  <si>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</si>
  <si>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</si>
  <si>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</si>
  <si>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</si>
  <si>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</si>
  <si>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</si>
  <si>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</si>
  <si>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</si>
  <si>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</si>
  <si>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</si>
  <si>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</si>
  <si>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</si>
  <si>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</si>
  <si>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</si>
  <si>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</si>
  <si>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</si>
  <si>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</si>
  <si>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</si>
  <si>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</si>
  <si>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</si>
  <si>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</si>
  <si>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</si>
  <si>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</si>
  <si>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</si>
  <si>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</si>
  <si>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</si>
  <si>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</si>
  <si>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</si>
  <si>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</si>
  <si>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</si>
  <si>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</si>
  <si>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</si>
  <si>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</si>
  <si>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</si>
  <si>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</si>
  <si>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</si>
  <si>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</si>
  <si>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</si>
  <si>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</si>
  <si>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</si>
  <si>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</si>
  <si>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</si>
  <si>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</si>
  <si>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</si>
  <si>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</si>
  <si>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</si>
  <si>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</si>
  <si>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</si>
  <si>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</si>
  <si>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</si>
  <si>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</si>
  <si>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</si>
  <si>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</si>
  <si>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</si>
  <si>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</si>
  <si>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</si>
  <si>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</si>
  <si>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</si>
  <si>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</si>
  <si>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</si>
  <si>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</si>
  <si>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</si>
  <si>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</si>
  <si>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</si>
  <si>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</si>
  <si>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</si>
  <si>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</si>
  <si>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</si>
  <si>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</si>
  <si>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</si>
  <si>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</si>
  <si>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</si>
  <si>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</si>
  <si>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</si>
  <si>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</si>
  <si>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</si>
  <si>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</si>
  <si>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</si>
  <si>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</si>
  <si>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</si>
  <si>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</si>
  <si>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</si>
  <si>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</si>
  <si>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</si>
  <si>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</si>
  <si>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</si>
  <si>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</si>
  <si>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</si>
  <si>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</si>
  <si>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</si>
  <si>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</si>
  <si>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</si>
  <si>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</si>
  <si>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</si>
  <si>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</si>
  <si>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</si>
  <si>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</si>
  <si>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</si>
  <si>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</si>
  <si>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</si>
  <si>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</si>
  <si>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</si>
  <si>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</si>
  <si>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</si>
  <si>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</si>
  <si>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</si>
  <si>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</si>
  <si>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</si>
  <si>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</si>
  <si>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</si>
  <si>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</si>
  <si>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</si>
  <si>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</si>
  <si>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</si>
  <si>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</si>
  <si>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</si>
  <si>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</si>
  <si>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</si>
  <si>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</si>
  <si>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</si>
  <si>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</si>
  <si>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</si>
  <si>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</si>
  <si>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</si>
  <si>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</si>
  <si>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</si>
  <si>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</si>
  <si>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</si>
  <si>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</si>
  <si>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</si>
  <si>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</si>
  <si>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</si>
  <si>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</si>
  <si>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</si>
  <si>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</si>
  <si>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</si>
  <si>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</si>
  <si>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</si>
  <si>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</si>
  <si>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</si>
  <si>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</si>
  <si>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</si>
  <si>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</si>
  <si>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</si>
  <si>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</si>
  <si>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</si>
  <si>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</si>
  <si>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</si>
  <si>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</si>
  <si>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</si>
  <si>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</si>
  <si>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</si>
  <si>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</si>
  <si>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</si>
  <si>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</si>
  <si>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</si>
  <si>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</si>
  <si>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</si>
  <si>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</si>
  <si>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</si>
  <si>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</si>
  <si>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</si>
  <si>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</si>
  <si>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</si>
  <si>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</si>
  <si>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</si>
  <si>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</si>
  <si>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</si>
  <si>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</si>
  <si>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</si>
  <si>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</si>
  <si>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</si>
  <si>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</si>
  <si>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</si>
  <si>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</si>
  <si>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</si>
  <si>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</si>
  <si>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</si>
  <si>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</si>
  <si>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</si>
  <si>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</si>
  <si>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</si>
  <si>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</si>
  <si>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</si>
  <si>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</si>
  <si>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</si>
  <si>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</si>
  <si>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</si>
  <si>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</si>
  <si>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</si>
  <si>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</si>
  <si>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</si>
  <si>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</si>
  <si>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</si>
  <si>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</si>
  <si>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</si>
  <si>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</si>
  <si>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</si>
  <si>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</si>
  <si>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</si>
  <si>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</si>
  <si>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</si>
  <si>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</si>
  <si>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</si>
  <si>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</si>
  <si>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</si>
  <si>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</si>
  <si>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</si>
  <si>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</si>
  <si>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</si>
  <si>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</si>
  <si>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</si>
  <si>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</si>
  <si>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</si>
  <si>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</si>
  <si>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</si>
  <si>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</si>
  <si>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</si>
  <si>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</si>
  <si>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</si>
  <si>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</si>
  <si>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</si>
  <si>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</si>
  <si>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</si>
  <si>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</si>
  <si>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</si>
  <si>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</si>
  <si>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</si>
  <si>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</si>
  <si>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</si>
  <si>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</si>
  <si>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</si>
  <si>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</si>
  <si>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</si>
  <si>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</si>
  <si>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</si>
  <si>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</si>
  <si>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</si>
  <si>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</si>
  <si>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</si>
  <si>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</si>
  <si>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</si>
  <si>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</si>
  <si>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</si>
  <si>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</si>
  <si>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</si>
  <si>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</si>
  <si>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</si>
  <si>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</si>
  <si>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</si>
  <si>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</si>
  <si>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</si>
  <si>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</si>
  <si>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</si>
  <si>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</si>
  <si>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</si>
  <si>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</si>
  <si>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</si>
  <si>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</si>
  <si>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</si>
  <si>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</si>
  <si>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</si>
  <si>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</si>
  <si>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</si>
  <si>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</si>
  <si>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</si>
  <si>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</si>
  <si>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</si>
  <si>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</si>
  <si>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</si>
  <si>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</si>
  <si>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</si>
  <si>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</si>
  <si>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</si>
  <si>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</si>
  <si>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</si>
  <si>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</si>
  <si>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</si>
  <si>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</si>
  <si>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</si>
  <si>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</si>
  <si>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</si>
  <si>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</si>
  <si>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</si>
  <si>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</si>
  <si>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</si>
  <si>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</si>
  <si>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</si>
  <si>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</si>
  <si>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</si>
  <si>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</si>
  <si>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</si>
  <si>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</si>
  <si>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</si>
  <si>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</si>
  <si>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</si>
  <si>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</si>
  <si>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</si>
  <si>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</si>
  <si>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</si>
  <si>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</si>
  <si>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</si>
  <si>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</si>
  <si>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</si>
  <si>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</si>
  <si>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</si>
  <si>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</si>
  <si>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</si>
  <si>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</si>
  <si>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</si>
  <si>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</si>
  <si>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</si>
  <si>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</si>
  <si>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</si>
  <si>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</si>
  <si>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</si>
  <si>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</si>
  <si>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</si>
  <si>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</si>
  <si>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</si>
  <si>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</si>
  <si>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</si>
  <si>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</si>
  <si>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</si>
  <si>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</si>
  <si>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</si>
  <si>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</si>
  <si>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</si>
  <si>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</si>
  <si>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</si>
  <si>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</si>
  <si>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</si>
  <si>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</si>
  <si>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</si>
  <si>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</si>
  <si>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</si>
  <si>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</si>
  <si>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</si>
  <si>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</si>
  <si>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</si>
  <si>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</si>
  <si>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</si>
  <si>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</si>
  <si>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</si>
  <si>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</si>
  <si>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</si>
  <si>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</si>
  <si>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</si>
  <si>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</si>
  <si>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</si>
  <si>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</si>
  <si>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</si>
  <si>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</si>
  <si>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</si>
  <si>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</si>
  <si>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</si>
  <si>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</si>
  <si>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</si>
  <si>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</si>
  <si>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</si>
  <si>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</si>
  <si>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</si>
  <si>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</si>
  <si>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</si>
  <si>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</si>
  <si>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</si>
  <si>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</si>
  <si>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</si>
  <si>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</si>
  <si>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</si>
  <si>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</si>
  <si>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</si>
  <si>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</si>
  <si>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</si>
  <si>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</si>
  <si>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</si>
  <si>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</si>
  <si>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</si>
  <si>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</si>
  <si>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</si>
  <si>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</si>
  <si>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</si>
  <si>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</si>
  <si>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</si>
  <si>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</si>
  <si>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</si>
  <si>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</si>
  <si>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</si>
  <si>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</si>
  <si>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</si>
  <si>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</si>
  <si>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</si>
  <si>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</si>
  <si>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</si>
  <si>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</si>
  <si>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</si>
  <si>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</si>
  <si>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</si>
  <si>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</si>
  <si>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</si>
  <si>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</si>
  <si>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</si>
  <si>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</si>
  <si>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</si>
  <si>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</si>
  <si>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</si>
  <si>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</si>
  <si>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</si>
  <si>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</si>
  <si>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</si>
  <si>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</si>
  <si>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</si>
  <si>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</si>
  <si>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</si>
  <si>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</si>
  <si>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</si>
  <si>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</si>
  <si>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</si>
  <si>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</si>
  <si>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</si>
  <si>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</si>
  <si>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</si>
  <si>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</si>
  <si>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</si>
  <si>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</si>
  <si>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</si>
  <si>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</si>
  <si>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</si>
  <si>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</si>
  <si>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</si>
  <si>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</si>
  <si>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</si>
  <si>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</si>
  <si>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</si>
  <si>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</si>
  <si>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</si>
  <si>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</si>
  <si>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</si>
  <si>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</si>
  <si>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</si>
  <si>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</si>
  <si>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</si>
  <si>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</si>
  <si>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</si>
  <si>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</si>
  <si>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</si>
  <si>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</si>
  <si>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</si>
  <si>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</si>
  <si>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</si>
  <si>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</si>
  <si>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</si>
  <si>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</si>
  <si>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</si>
  <si>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</si>
  <si>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</si>
  <si>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</si>
  <si>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</si>
  <si>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</si>
  <si>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</si>
  <si>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</si>
  <si>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</si>
  <si>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</si>
  <si>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</si>
  <si>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</si>
  <si>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</si>
  <si>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</si>
  <si>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</si>
  <si>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</si>
  <si>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</si>
  <si>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</si>
  <si>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</si>
  <si>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</si>
  <si>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</si>
  <si>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</si>
  <si>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</si>
  <si>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</si>
  <si>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</si>
  <si>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</si>
  <si>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</si>
  <si>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</si>
  <si>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</si>
  <si>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</si>
  <si>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</si>
  <si>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</si>
  <si>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</si>
  <si>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</si>
  <si>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</si>
  <si>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</si>
  <si>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</si>
  <si>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</si>
  <si>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</si>
  <si>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</si>
  <si>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</si>
  <si>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</si>
  <si>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</si>
  <si>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</si>
  <si>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</si>
  <si>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</si>
  <si>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</si>
  <si>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</si>
  <si>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</si>
  <si>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</si>
  <si>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</si>
  <si>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</si>
  <si>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</si>
  <si>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</si>
  <si>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</si>
  <si>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</si>
  <si>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</si>
  <si>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</si>
  <si>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</si>
  <si>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</si>
  <si>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</si>
  <si>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</si>
  <si>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</si>
  <si>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</si>
  <si>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</si>
  <si>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</si>
  <si>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</si>
  <si>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</si>
  <si>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</si>
  <si>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</si>
  <si>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</si>
  <si>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</si>
  <si>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</si>
  <si>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</si>
  <si>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</si>
  <si>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</si>
  <si>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</si>
  <si>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</si>
  <si>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</si>
  <si>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</si>
  <si>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</si>
  <si>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</si>
  <si>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</si>
  <si>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</si>
  <si>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</si>
  <si>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</si>
  <si>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</si>
  <si>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</si>
  <si>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</si>
  <si>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</si>
  <si>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</si>
  <si>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</si>
  <si>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</si>
  <si>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</si>
  <si>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</si>
  <si>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</si>
  <si>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</si>
  <si>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</si>
  <si>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</si>
  <si>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</si>
  <si>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</si>
  <si>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</si>
  <si>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</si>
  <si>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</si>
  <si>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</si>
  <si>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</si>
  <si>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</si>
  <si>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</si>
  <si>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</si>
  <si>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</si>
  <si>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</si>
  <si>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</si>
  <si>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</si>
  <si>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</si>
  <si>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</si>
  <si>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</si>
  <si>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</si>
  <si>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</si>
  <si>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</si>
  <si>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</si>
  <si>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</si>
  <si>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</si>
  <si>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</si>
  <si>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</si>
  <si>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</si>
  <si>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</si>
  <si>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</si>
  <si>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</si>
  <si>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</si>
  <si>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</si>
  <si>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</si>
  <si>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</si>
  <si>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</si>
  <si>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</si>
  <si>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</si>
  <si>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</si>
  <si>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</si>
  <si>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</si>
  <si>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</si>
  <si>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</si>
  <si>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</si>
  <si>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</si>
  <si>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</si>
  <si>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</si>
  <si>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</si>
  <si>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</si>
  <si>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</si>
  <si>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</si>
  <si>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</si>
  <si>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</si>
  <si>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</si>
  <si>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</si>
  <si>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</si>
  <si>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</si>
  <si>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</si>
  <si>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</si>
  <si>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</si>
  <si>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</si>
  <si>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</si>
  <si>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</si>
  <si>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</si>
  <si>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</si>
  <si>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</si>
  <si>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</si>
  <si>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</si>
  <si>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</si>
  <si>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</si>
  <si>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</si>
  <si>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</si>
  <si>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</si>
  <si>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</si>
  <si>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</si>
  <si>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</si>
  <si>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</si>
  <si>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</si>
  <si>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</si>
  <si>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</si>
  <si>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</si>
  <si>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</si>
  <si>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</si>
  <si>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</si>
  <si>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</si>
  <si>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</si>
  <si>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</si>
  <si>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</si>
  <si>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</si>
  <si>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</si>
  <si>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</si>
  <si>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</si>
  <si>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</si>
  <si>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</si>
  <si>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</si>
  <si>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</si>
  <si>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</si>
  <si>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</si>
  <si>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</si>
  <si>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</si>
  <si>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</si>
  <si>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</si>
  <si>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</si>
  <si>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</si>
  <si>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</si>
  <si>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</si>
  <si>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</si>
  <si>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</si>
  <si>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</si>
  <si>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</si>
  <si>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</si>
  <si>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</si>
  <si>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</si>
  <si>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</si>
  <si>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</si>
  <si>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</si>
  <si>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</si>
  <si>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</si>
  <si>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</si>
  <si>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</si>
  <si>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</si>
  <si>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</si>
  <si>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</si>
  <si>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</si>
  <si>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</si>
  <si>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</si>
  <si>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</si>
  <si>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</si>
  <si>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</si>
  <si>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</si>
  <si>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</si>
  <si>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</si>
  <si>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</si>
  <si>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</si>
  <si>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</si>
  <si>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</si>
  <si>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</si>
  <si>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</si>
  <si>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</si>
  <si>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</si>
  <si>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</si>
  <si>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</si>
  <si>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</si>
  <si>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</si>
  <si>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</si>
  <si>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</si>
  <si>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</si>
  <si>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</si>
  <si>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</si>
  <si>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</si>
  <si>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</si>
  <si>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</si>
  <si>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</si>
  <si>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</si>
  <si>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</si>
  <si>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</si>
  <si>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</si>
  <si>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</si>
  <si>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</si>
  <si>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</si>
  <si>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</si>
  <si>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</si>
  <si>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</si>
  <si>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</si>
  <si>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</si>
  <si>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</si>
  <si>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</si>
  <si>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</si>
  <si>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</si>
  <si>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</si>
  <si>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</si>
  <si>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</si>
  <si>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</si>
  <si>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</si>
  <si>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</si>
  <si>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</si>
  <si>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</si>
  <si>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</si>
  <si>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</si>
  <si>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</si>
  <si>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</si>
  <si>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</si>
  <si>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</si>
  <si>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</si>
  <si>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</si>
  <si>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</si>
  <si>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</si>
  <si>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</si>
  <si>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</si>
  <si>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</si>
  <si>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</si>
  <si>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</si>
  <si>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</si>
  <si>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</si>
  <si>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</si>
  <si>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</si>
  <si>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</si>
  <si>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</si>
  <si>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</si>
  <si>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</si>
  <si>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</si>
  <si>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</si>
  <si>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</si>
  <si>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</si>
  <si>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</si>
  <si>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</si>
  <si>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</si>
  <si>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</si>
  <si>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</si>
  <si>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</si>
  <si>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</si>
  <si>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</si>
  <si>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</si>
  <si>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</si>
  <si>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</si>
  <si>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</si>
  <si>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</si>
  <si>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</si>
  <si>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</si>
  <si>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</si>
  <si>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</si>
  <si>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</si>
  <si>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</si>
  <si>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</si>
  <si>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</si>
  <si>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</si>
  <si>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</si>
  <si>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</si>
  <si>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</si>
  <si>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</si>
  <si>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</si>
  <si>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</si>
  <si>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</si>
  <si>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</si>
  <si>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</si>
  <si>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</si>
  <si>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</si>
  <si>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</si>
  <si>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</si>
  <si>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</si>
  <si>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</si>
  <si>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</si>
  <si>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</si>
  <si>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</si>
  <si>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</si>
  <si>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</si>
  <si>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</si>
  <si>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</si>
  <si>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</si>
  <si>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</si>
  <si>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</si>
  <si>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</si>
  <si>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</si>
  <si>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</si>
  <si>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</si>
  <si>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</si>
  <si>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</si>
  <si>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</si>
  <si>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</si>
  <si>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</si>
  <si>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</si>
  <si>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</si>
  <si>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</si>
  <si>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</si>
  <si>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</si>
  <si>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</si>
  <si>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</si>
  <si>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</si>
  <si>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</si>
  <si>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</si>
  <si>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</si>
  <si>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</si>
  <si>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</si>
  <si>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</si>
  <si>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</si>
  <si>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</si>
  <si>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</si>
  <si>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</si>
  <si>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</si>
  <si>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</si>
  <si>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</si>
  <si>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</si>
  <si>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</si>
  <si>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</si>
  <si>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</si>
  <si>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</si>
  <si>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</si>
  <si>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</si>
  <si>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</si>
  <si>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</si>
  <si>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</si>
  <si>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</si>
  <si>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</si>
  <si>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</si>
  <si>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</si>
  <si>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</si>
  <si>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</si>
  <si>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</si>
  <si>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</si>
  <si>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</si>
  <si>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</si>
  <si>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</si>
  <si>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</si>
  <si>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</si>
  <si>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</si>
  <si>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</si>
  <si>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</si>
  <si>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</si>
  <si>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</si>
  <si>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</si>
  <si>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</si>
  <si>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</si>
  <si>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</si>
  <si>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</si>
  <si>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</si>
  <si>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</si>
  <si>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</si>
  <si>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</si>
  <si>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</si>
  <si>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</si>
  <si>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</si>
  <si>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</si>
  <si>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</si>
  <si>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</si>
  <si>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</si>
  <si>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</si>
  <si>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</si>
  <si>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</si>
  <si>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</si>
  <si>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</si>
  <si>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</si>
  <si>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</si>
  <si>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</si>
  <si>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</si>
  <si>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</si>
  <si>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</si>
  <si>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</si>
  <si>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</si>
  <si>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</si>
  <si>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</si>
  <si>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</si>
  <si>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</si>
  <si>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</si>
  <si>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</si>
  <si>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</si>
  <si>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</si>
  <si>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</si>
  <si>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</si>
  <si>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</si>
  <si>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</si>
  <si>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</si>
  <si>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</si>
  <si>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</si>
  <si>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</si>
  <si>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</si>
  <si>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</si>
  <si>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</si>
  <si>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</si>
  <si>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</si>
  <si>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</si>
  <si>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</si>
  <si>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</si>
  <si>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</si>
  <si>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</si>
  <si>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</si>
  <si>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</si>
  <si>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</si>
  <si>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</si>
  <si>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</si>
  <si>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</si>
  <si>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</si>
  <si>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</si>
  <si>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</si>
  <si>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</si>
  <si>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</si>
  <si>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</si>
  <si>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</si>
  <si>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</si>
  <si>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</si>
  <si>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</si>
  <si>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</si>
  <si>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</si>
  <si>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</si>
  <si>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</si>
  <si>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</si>
  <si>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</si>
  <si>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</si>
  <si>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</si>
  <si>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</si>
  <si>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</si>
  <si>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</si>
  <si>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</si>
  <si>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</si>
  <si>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</si>
  <si>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</si>
  <si>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</si>
  <si>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</si>
  <si>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</si>
  <si>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</si>
  <si>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</si>
  <si>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</si>
  <si>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</si>
  <si>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</si>
  <si>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</si>
  <si>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</si>
  <si>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</si>
  <si>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</si>
  <si>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</si>
  <si>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</si>
  <si>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</si>
  <si>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</si>
  <si>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</si>
  <si>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</si>
  <si>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</si>
  <si>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</si>
  <si>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</si>
  <si>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</si>
  <si>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</si>
  <si>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</si>
  <si>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</si>
  <si>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</si>
  <si>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</si>
  <si>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</si>
  <si>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</si>
  <si>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</si>
  <si>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</si>
  <si>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</si>
  <si>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</si>
  <si>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</si>
  <si>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</si>
  <si>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</si>
  <si>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</si>
  <si>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</si>
  <si>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</si>
  <si>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</si>
  <si>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</si>
  <si>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</si>
  <si>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</si>
  <si>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</si>
  <si>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</si>
  <si>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</si>
  <si>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</si>
  <si>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</si>
  <si>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</si>
  <si>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</si>
  <si>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</si>
  <si>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</si>
  <si>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</si>
  <si>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</si>
  <si>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</si>
  <si>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</si>
  <si>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</si>
  <si>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</si>
  <si>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</si>
  <si>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</si>
  <si>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</si>
  <si>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</si>
  <si>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</si>
  <si>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</si>
  <si>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</si>
  <si>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</si>
  <si>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</si>
  <si>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</si>
  <si>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</si>
  <si>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</si>
  <si>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</si>
  <si>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</si>
  <si>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</si>
  <si>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</si>
  <si>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</si>
  <si>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</si>
  <si>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</si>
  <si>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</si>
  <si>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</si>
  <si>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</si>
  <si>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</si>
  <si>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</si>
  <si>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</si>
  <si>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</si>
  <si>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</si>
  <si>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</si>
  <si>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</si>
  <si>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</si>
  <si>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</si>
  <si>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</si>
  <si>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</si>
  <si>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</si>
  <si>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</si>
  <si>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</si>
  <si>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</si>
  <si>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</si>
  <si>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</si>
  <si>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</si>
  <si>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</si>
  <si>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</si>
  <si>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</si>
  <si>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</si>
  <si>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</si>
  <si>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</si>
  <si>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</si>
  <si>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</si>
  <si>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</si>
  <si>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</si>
  <si>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</si>
  <si>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</si>
  <si>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</si>
  <si>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</si>
  <si>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</si>
  <si>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</si>
  <si>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</si>
  <si>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</si>
  <si>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</si>
  <si>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</si>
  <si>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</si>
  <si>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</si>
  <si>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</si>
  <si>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</si>
  <si>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</si>
  <si>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</si>
  <si>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</si>
  <si>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</si>
  <si>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</si>
  <si>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</si>
  <si>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</si>
  <si>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</si>
  <si>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</si>
  <si>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</si>
  <si>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</si>
  <si>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</si>
  <si>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</si>
  <si>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</si>
  <si>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</si>
  <si>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</si>
  <si>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</si>
  <si>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</si>
  <si>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</si>
  <si>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</si>
  <si>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</si>
  <si>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</si>
  <si>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</si>
  <si>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</si>
  <si>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</si>
  <si>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</si>
  <si>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</si>
  <si>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</si>
  <si>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</si>
  <si>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</si>
  <si>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</si>
  <si>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</si>
  <si>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</si>
  <si>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</si>
  <si>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</si>
  <si>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</si>
  <si>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</si>
  <si>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</si>
  <si>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</si>
  <si>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</si>
  <si>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</si>
  <si>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</si>
  <si>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</si>
  <si>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</si>
  <si>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</si>
  <si>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</si>
  <si>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</si>
  <si>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</si>
  <si>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</si>
  <si>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</si>
  <si>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</si>
  <si>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</si>
  <si>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</si>
  <si>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</si>
  <si>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</si>
  <si>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</si>
  <si>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</si>
  <si>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</si>
  <si>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</si>
  <si>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</si>
  <si>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</si>
  <si>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</si>
  <si>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</si>
  <si>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</si>
  <si>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</si>
  <si>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</si>
  <si>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</si>
  <si>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</si>
  <si>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</si>
  <si>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</si>
  <si>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</si>
  <si>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</si>
  <si>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</si>
  <si>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</si>
  <si>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</si>
  <si>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</si>
  <si>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</si>
  <si>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</si>
  <si>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</si>
  <si>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</si>
  <si>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</si>
  <si>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</si>
  <si>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</si>
  <si>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</si>
  <si>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</si>
  <si>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</si>
  <si>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</si>
  <si>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</si>
  <si>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</si>
  <si>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</si>
  <si>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</si>
  <si>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</si>
  <si>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</si>
  <si>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</si>
  <si>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</si>
  <si>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</si>
  <si>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</si>
  <si>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</si>
  <si>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</si>
  <si>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</si>
  <si>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</si>
  <si>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</si>
  <si>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</si>
  <si>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</si>
  <si>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</si>
  <si>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</si>
  <si>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</si>
  <si>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</si>
  <si>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</si>
  <si>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</si>
  <si>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</si>
  <si>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</si>
  <si>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</si>
  <si>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</si>
  <si>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</si>
  <si>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</si>
  <si>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</si>
  <si>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</si>
  <si>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</si>
  <si>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</si>
  <si>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</si>
  <si>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</si>
  <si>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</si>
  <si>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</si>
  <si>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</si>
  <si>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</si>
  <si>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</si>
  <si>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</si>
  <si>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</si>
  <si>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</si>
  <si>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</si>
  <si>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</si>
  <si>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</si>
  <si>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</si>
  <si>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</si>
  <si>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</si>
  <si>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</si>
  <si>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</si>
  <si>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</si>
  <si>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</si>
  <si>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</si>
  <si>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</si>
  <si>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</si>
  <si>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</si>
  <si>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</si>
  <si>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</si>
  <si>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</si>
  <si>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</si>
  <si>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</si>
  <si>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</si>
  <si>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</si>
  <si>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</si>
  <si>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</si>
  <si>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</si>
  <si>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</si>
  <si>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</si>
  <si>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</si>
  <si>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</si>
  <si>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</si>
  <si>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</si>
  <si>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</si>
  <si>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</si>
  <si>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</si>
  <si>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</si>
  <si>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</si>
  <si>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</si>
  <si>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</si>
  <si>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</si>
  <si>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</si>
  <si>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</si>
  <si>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</si>
  <si>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</si>
  <si>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</si>
  <si>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</si>
  <si>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</si>
  <si>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</si>
  <si>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</si>
  <si>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</si>
  <si>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</si>
  <si>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</si>
  <si>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</si>
  <si>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</si>
  <si>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</si>
  <si>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</si>
  <si>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</si>
  <si>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</si>
  <si>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</si>
  <si>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</si>
  <si>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</si>
  <si>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</si>
  <si>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</si>
  <si>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</si>
  <si>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</si>
  <si>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</si>
  <si>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</si>
  <si>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</si>
  <si>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</si>
  <si>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</si>
  <si>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</si>
  <si>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</si>
  <si>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</si>
  <si>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</si>
  <si>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</si>
  <si>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</si>
  <si>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</si>
  <si>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</si>
  <si>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</si>
  <si>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</si>
  <si>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</si>
  <si>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</si>
  <si>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</si>
  <si>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</si>
  <si>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</si>
  <si>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</si>
  <si>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</si>
  <si>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</si>
  <si>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</si>
  <si>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</si>
  <si>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</si>
  <si>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</si>
  <si>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</si>
  <si>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</si>
  <si>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</si>
  <si>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</si>
  <si>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</si>
  <si>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</si>
  <si>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</si>
  <si>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</si>
  <si>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</si>
  <si>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</si>
  <si>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</si>
  <si>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</si>
  <si>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</si>
  <si>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</si>
  <si>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</si>
  <si>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</si>
  <si>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</si>
  <si>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</si>
  <si>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</si>
  <si>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</si>
  <si>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</si>
  <si>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</si>
  <si>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</si>
  <si>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</si>
  <si>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</si>
  <si>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</si>
  <si>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</si>
  <si>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</si>
  <si>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</si>
  <si>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</si>
  <si>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</si>
  <si>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</si>
  <si>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</si>
  <si>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</si>
  <si>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</si>
  <si>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</si>
  <si>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</si>
  <si>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</si>
  <si>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</si>
  <si>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</si>
  <si>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</si>
  <si>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</si>
  <si>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</si>
  <si>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</si>
  <si>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</si>
  <si>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</si>
  <si>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</si>
  <si>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</si>
  <si>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</si>
  <si>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</si>
  <si>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</si>
  <si>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</si>
  <si>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</si>
  <si>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</si>
  <si>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</si>
  <si>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</si>
  <si>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</si>
  <si>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</si>
  <si>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</si>
  <si>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</si>
  <si>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</si>
  <si>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</si>
  <si>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</si>
  <si>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</si>
  <si>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</si>
  <si>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</si>
  <si>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</si>
  <si>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</si>
  <si>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</si>
  <si>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</si>
  <si>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</si>
  <si>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</si>
  <si>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</si>
  <si>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</si>
  <si>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</si>
  <si>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</si>
  <si>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</si>
  <si>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</si>
  <si>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</si>
  <si>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</si>
  <si>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</si>
  <si>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</si>
  <si>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</si>
  <si>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</si>
  <si>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</si>
  <si>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</si>
  <si>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</si>
  <si>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</si>
  <si>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</si>
  <si>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</si>
  <si>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</si>
  <si>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</si>
  <si>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</si>
  <si>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</si>
  <si>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</si>
  <si>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</si>
  <si>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</si>
  <si>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</si>
  <si>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</si>
  <si>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</si>
  <si>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</si>
  <si>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</si>
  <si>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</si>
  <si>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</si>
  <si>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</si>
  <si>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</si>
  <si>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</si>
  <si>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</si>
  <si>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</si>
  <si>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</si>
  <si>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</si>
  <si>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</si>
  <si>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</si>
  <si>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</si>
  <si>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</si>
  <si>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</si>
  <si>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</si>
  <si>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</si>
  <si>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</si>
  <si>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</si>
  <si>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</si>
  <si>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</si>
  <si>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</si>
  <si>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</si>
  <si>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</si>
  <si>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</si>
  <si>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</si>
  <si>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</si>
  <si>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</si>
  <si>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</si>
  <si>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</si>
  <si>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</si>
  <si>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</si>
  <si>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</si>
  <si>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</si>
  <si>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</si>
  <si>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</si>
  <si>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</si>
  <si>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</si>
  <si>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</si>
  <si>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</si>
  <si>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</si>
  <si>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</si>
  <si>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</si>
  <si>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</si>
  <si>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</si>
  <si>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</si>
  <si>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</si>
  <si>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</si>
  <si>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</si>
  <si>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</si>
  <si>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</si>
  <si>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</si>
  <si>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</si>
  <si>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</si>
  <si>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</si>
  <si>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</si>
  <si>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</si>
  <si>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</si>
  <si>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</si>
  <si>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</si>
  <si>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</si>
  <si>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</si>
  <si>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</si>
  <si>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</si>
  <si>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</si>
  <si>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</si>
  <si>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</si>
  <si>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</si>
  <si>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</si>
  <si>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</si>
  <si>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</si>
  <si>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</si>
  <si>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</si>
  <si>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</si>
  <si>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</si>
  <si>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</si>
  <si>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</si>
  <si>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</si>
  <si>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</si>
  <si>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</si>
  <si>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</si>
  <si>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</si>
  <si>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</si>
  <si>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</si>
  <si>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</si>
  <si>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</si>
  <si>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</si>
  <si>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</si>
  <si>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</si>
  <si>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</si>
  <si>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</si>
  <si>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</si>
  <si>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</si>
  <si>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</si>
  <si>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</si>
  <si>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</si>
  <si>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</si>
  <si>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</si>
  <si>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</si>
  <si>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</si>
  <si>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</si>
  <si>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</si>
  <si>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</si>
  <si>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</si>
  <si>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</si>
  <si>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</si>
  <si>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</si>
  <si>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</si>
  <si>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</si>
  <si>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</si>
  <si>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</si>
  <si>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</si>
  <si>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</si>
  <si>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</si>
  <si>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</si>
  <si>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</si>
  <si>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</si>
  <si>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</si>
  <si>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</si>
  <si>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</si>
  <si>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</si>
  <si>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</si>
  <si>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</si>
  <si>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</si>
  <si>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</si>
  <si>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</si>
  <si>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</si>
  <si>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</si>
  <si>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</si>
  <si>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</si>
  <si>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</si>
  <si>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</si>
  <si>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</si>
  <si>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</si>
  <si>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</si>
  <si>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</si>
  <si>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</si>
  <si>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</si>
  <si>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</si>
  <si>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</si>
  <si>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</si>
  <si>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</si>
  <si>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</si>
  <si>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</si>
  <si>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</si>
  <si>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</si>
  <si>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</si>
  <si>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</si>
  <si>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</si>
  <si>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</si>
  <si>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</si>
  <si>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</si>
  <si>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</si>
  <si>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</si>
  <si>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</si>
  <si>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</si>
  <si>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</si>
  <si>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</si>
  <si>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</si>
  <si>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</si>
  <si>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</si>
  <si>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</si>
  <si>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</si>
  <si>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</si>
  <si>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</si>
  <si>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</si>
  <si>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</si>
  <si>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</si>
  <si>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</si>
  <si>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</si>
  <si>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</si>
  <si>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</si>
  <si>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</si>
  <si>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</si>
  <si>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</si>
  <si>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</si>
  <si>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</si>
  <si>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</si>
  <si>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</si>
  <si>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</si>
  <si>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</si>
  <si>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</si>
  <si>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</si>
  <si>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</si>
  <si>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</si>
  <si>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</si>
  <si>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</si>
  <si>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</si>
  <si>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</si>
  <si>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</si>
  <si>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</si>
  <si>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</si>
  <si>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</si>
  <si>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</si>
  <si>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</si>
  <si>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</si>
  <si>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</si>
  <si>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</si>
  <si>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</si>
  <si>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</si>
  <si>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</si>
  <si>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</si>
  <si>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</si>
  <si>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</si>
  <si>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</si>
  <si>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</si>
  <si>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</si>
  <si>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</si>
  <si>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</si>
  <si>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</si>
  <si>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</si>
  <si>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</si>
  <si>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</si>
  <si>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</si>
  <si>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</si>
  <si>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</si>
  <si>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</si>
  <si>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</si>
  <si>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</si>
  <si>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</si>
  <si>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</si>
  <si>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</si>
  <si>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</si>
  <si>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</si>
  <si>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</si>
  <si>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</si>
  <si>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</si>
  <si>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</si>
  <si>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</si>
  <si>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</si>
  <si>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</si>
  <si>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</si>
  <si>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</si>
  <si>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</si>
  <si>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</si>
  <si>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</si>
  <si>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</si>
  <si>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</si>
  <si>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</si>
  <si>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</si>
  <si>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</si>
  <si>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</si>
  <si>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</si>
  <si>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</si>
  <si>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</si>
  <si>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</si>
  <si>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</si>
  <si>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</si>
  <si>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</si>
  <si>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</si>
  <si>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</si>
  <si>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</si>
  <si>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</si>
  <si>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</si>
  <si>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</si>
  <si>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</si>
  <si>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</si>
  <si>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</si>
  <si>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</si>
  <si>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</si>
  <si>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</si>
  <si>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</si>
  <si>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</si>
  <si>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</si>
  <si>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</si>
  <si>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</si>
  <si>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</si>
  <si>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</si>
  <si>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</si>
  <si>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</si>
  <si>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</si>
  <si>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</si>
  <si>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</si>
  <si>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</si>
  <si>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</si>
  <si>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</si>
  <si>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</si>
  <si>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</si>
  <si>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</si>
  <si>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</si>
  <si>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</si>
  <si>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</si>
  <si>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</si>
  <si>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</si>
  <si>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</si>
  <si>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</si>
  <si>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</si>
  <si>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</si>
  <si>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</si>
  <si>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</si>
  <si>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</si>
  <si>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</si>
  <si>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</si>
  <si>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</si>
  <si>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</si>
  <si>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</si>
  <si>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</si>
  <si>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</si>
  <si>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</si>
  <si>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</si>
  <si>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</si>
  <si>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</si>
  <si>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</si>
  <si>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</si>
  <si>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</si>
  <si>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</si>
  <si>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</si>
  <si>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</si>
  <si>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</si>
  <si>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</si>
  <si>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</si>
  <si>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</si>
  <si>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</si>
  <si>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</si>
  <si>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</si>
  <si>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</si>
  <si>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</si>
  <si>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</si>
  <si>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</si>
  <si>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</si>
  <si>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</si>
  <si>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</si>
  <si>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</si>
  <si>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</si>
  <si>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</si>
  <si>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</si>
  <si>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</si>
  <si>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</si>
  <si>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</si>
  <si>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</si>
  <si>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</si>
  <si>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</si>
  <si>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</si>
  <si>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</si>
  <si>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</si>
  <si>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</si>
  <si>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</si>
  <si>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</si>
  <si>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</si>
  <si>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</si>
  <si>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</si>
  <si>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</si>
  <si>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</si>
  <si>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</si>
  <si>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</si>
  <si>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</si>
  <si>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</si>
  <si>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</si>
  <si>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</si>
  <si>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</si>
  <si>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</si>
  <si>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</si>
  <si>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</si>
  <si>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</si>
  <si>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</si>
  <si>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</si>
  <si>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</si>
  <si>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</si>
  <si>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</si>
  <si>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</si>
  <si>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</si>
  <si>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</si>
  <si>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</si>
  <si>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</si>
  <si>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</si>
  <si>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</si>
  <si>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</si>
  <si>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</si>
  <si>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</si>
  <si>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</si>
  <si>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</si>
  <si>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</si>
  <si>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</si>
  <si>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</si>
  <si>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</si>
  <si>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</si>
  <si>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</si>
  <si>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</si>
  <si>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</si>
  <si>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</si>
  <si>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</si>
  <si>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</si>
  <si>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</si>
  <si>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</si>
  <si>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</si>
  <si>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</si>
  <si>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</si>
  <si>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</si>
  <si>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</si>
  <si>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</si>
  <si>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</si>
  <si>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</si>
  <si>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</si>
  <si>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</si>
  <si>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</si>
  <si>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</si>
  <si>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</si>
  <si>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</si>
  <si>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</si>
  <si>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</si>
  <si>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</si>
  <si>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</si>
  <si>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</si>
  <si>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</si>
  <si>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</si>
  <si>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</si>
  <si>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</si>
  <si>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</si>
  <si>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</si>
  <si>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</si>
  <si>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</si>
  <si>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</si>
  <si>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</si>
  <si>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</si>
  <si>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</si>
  <si>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</si>
  <si>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</si>
  <si>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</si>
  <si>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</si>
  <si>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</si>
  <si>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</si>
  <si>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</si>
  <si>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</si>
  <si>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</si>
  <si>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</si>
  <si>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</si>
  <si>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</si>
  <si>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</si>
  <si>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</si>
  <si>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</si>
  <si>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</si>
  <si>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</si>
  <si>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</si>
  <si>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</si>
  <si>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</si>
  <si>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</si>
  <si>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</si>
  <si>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</si>
  <si>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</si>
  <si>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</si>
  <si>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</si>
  <si>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</si>
  <si>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</si>
  <si>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</si>
  <si>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</si>
  <si>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</si>
  <si>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</si>
  <si>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</si>
  <si>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</si>
  <si>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</si>
  <si>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</si>
  <si>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</si>
  <si>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</si>
  <si>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</si>
  <si>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</si>
  <si>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</si>
  <si>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</si>
  <si>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</si>
  <si>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</si>
  <si>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</si>
  <si>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</si>
  <si>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</si>
  <si>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</si>
  <si>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</si>
  <si>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</si>
  <si>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</si>
  <si>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</si>
  <si>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</si>
  <si>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</si>
  <si>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</si>
  <si>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</si>
  <si>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</si>
  <si>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</si>
  <si>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</si>
  <si>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</si>
  <si>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</si>
  <si>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</si>
  <si>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</si>
  <si>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</si>
  <si>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</si>
  <si>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</si>
  <si>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</si>
  <si>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</si>
  <si>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</si>
  <si>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</si>
  <si>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</si>
  <si>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</si>
  <si>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</si>
  <si>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</si>
  <si>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</si>
  <si>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</si>
  <si>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</si>
  <si>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</si>
  <si>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</si>
  <si>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</si>
  <si>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</si>
  <si>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</si>
  <si>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</si>
  <si>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</si>
  <si>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</si>
  <si>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</si>
  <si>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</si>
  <si>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</si>
  <si>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</si>
  <si>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</si>
  <si>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</si>
  <si>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</si>
  <si>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</si>
  <si>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</si>
  <si>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</si>
  <si>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</si>
  <si>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</si>
  <si>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</si>
  <si>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</si>
  <si>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</si>
  <si>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</si>
  <si>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</si>
  <si>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</si>
  <si>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</si>
  <si>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</si>
  <si>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</si>
  <si>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</si>
  <si>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</si>
  <si>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</si>
  <si>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</si>
  <si>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</si>
  <si>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</si>
  <si>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</si>
  <si>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</si>
  <si>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</si>
  <si>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</si>
  <si>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</si>
  <si>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</si>
  <si>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</si>
  <si>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</si>
  <si>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</si>
  <si>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</si>
  <si>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</si>
  <si>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</si>
  <si>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</si>
  <si>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</si>
  <si>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</si>
  <si>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</si>
  <si>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</si>
  <si>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</si>
  <si>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</si>
  <si>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</si>
  <si>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</si>
  <si>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</si>
  <si>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</si>
  <si>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</si>
  <si>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</si>
  <si>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</si>
  <si>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</si>
  <si>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</si>
  <si>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</si>
  <si>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</si>
  <si>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</si>
  <si>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</si>
  <si>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</si>
  <si>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</si>
  <si>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</si>
  <si>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</si>
  <si>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</si>
  <si>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</si>
  <si>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</si>
  <si>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</si>
  <si>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</si>
  <si>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</si>
  <si>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</si>
  <si>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</si>
  <si>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</si>
  <si>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</si>
  <si>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</si>
  <si>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</si>
  <si>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</si>
  <si>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</si>
  <si>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</si>
  <si>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</si>
  <si>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</si>
  <si>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</si>
  <si>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</si>
  <si>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</si>
  <si>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</si>
  <si>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</si>
  <si>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</si>
  <si>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</si>
  <si>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</si>
  <si>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</si>
  <si>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</si>
  <si>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</si>
  <si>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</si>
  <si>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</si>
  <si>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</si>
  <si>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</si>
  <si>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</si>
  <si>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</si>
  <si>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</si>
  <si>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</si>
  <si>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</si>
  <si>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</si>
  <si>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</si>
  <si>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</si>
  <si>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</si>
  <si>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</si>
  <si>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</si>
  <si>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</si>
  <si>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</si>
  <si>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</si>
  <si>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</si>
  <si>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</si>
  <si>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</si>
  <si>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</si>
  <si>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</si>
  <si>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</si>
  <si>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</si>
  <si>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</si>
  <si>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</si>
  <si>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</si>
  <si>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</si>
  <si>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</si>
  <si>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</si>
  <si>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</si>
  <si>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</si>
  <si>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</si>
  <si>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</si>
  <si>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</si>
  <si>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</si>
  <si>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</si>
  <si>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</si>
  <si>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</si>
  <si>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</si>
  <si>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</si>
  <si>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</si>
  <si>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</si>
  <si>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</si>
  <si>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</si>
  <si>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</si>
  <si>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</si>
  <si>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</si>
  <si>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</si>
  <si>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</si>
  <si>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</si>
  <si>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</si>
  <si>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</si>
  <si>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</si>
  <si>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</si>
  <si>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</si>
  <si>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</si>
  <si>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</si>
  <si>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</si>
  <si>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</si>
  <si>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</si>
  <si>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</si>
  <si>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</si>
  <si>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</si>
  <si>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</si>
  <si>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</si>
  <si>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</si>
  <si>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</si>
  <si>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</si>
  <si>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</si>
  <si>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</si>
  <si>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</si>
  <si>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</si>
  <si>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</si>
  <si>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</si>
  <si>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</si>
  <si>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</si>
  <si>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</si>
  <si>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</si>
  <si>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</si>
  <si>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</si>
  <si>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</si>
  <si>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</si>
  <si>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</si>
  <si>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</si>
  <si>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</si>
  <si>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</si>
  <si>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</si>
  <si>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</si>
  <si>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</si>
  <si>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</si>
  <si>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</si>
  <si>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</si>
  <si>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</si>
  <si>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</si>
  <si>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</si>
  <si>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</si>
  <si>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</si>
  <si>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</si>
  <si>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</si>
  <si>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</si>
  <si>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</si>
  <si>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</si>
  <si>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</si>
  <si>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</si>
  <si>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</si>
  <si>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</si>
  <si>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</si>
  <si>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</si>
  <si>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</si>
  <si>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</si>
  <si>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</si>
  <si>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</si>
  <si>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</si>
  <si>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</si>
  <si>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</si>
  <si>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</si>
  <si>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</si>
  <si>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</si>
  <si>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</si>
  <si>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</si>
  <si>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</si>
  <si>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</si>
  <si>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</si>
  <si>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</si>
  <si>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</si>
  <si>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</si>
  <si>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</si>
  <si>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</si>
  <si>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</si>
  <si>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</si>
  <si>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</si>
  <si>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</si>
  <si>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</si>
  <si>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</si>
  <si>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</si>
  <si>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</si>
  <si>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</si>
  <si>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</si>
  <si>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</si>
  <si>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</si>
  <si>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</si>
  <si>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</si>
  <si>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</si>
  <si>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</si>
  <si>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</si>
  <si>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</si>
  <si>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</si>
  <si>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</si>
  <si>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</si>
  <si>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</si>
  <si>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</si>
  <si>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</si>
  <si>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</si>
  <si>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</si>
  <si>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</si>
  <si>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</si>
  <si>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</si>
  <si>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</si>
  <si>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</si>
  <si>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</si>
  <si>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</si>
  <si>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</si>
  <si>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</si>
  <si>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</si>
  <si>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</si>
  <si>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</si>
  <si>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</si>
  <si>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</si>
  <si>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</si>
  <si>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</si>
  <si>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</si>
  <si>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</si>
  <si>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</si>
  <si>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</si>
  <si>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</si>
  <si>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</si>
  <si>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</si>
  <si>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</si>
  <si>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</si>
  <si>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</si>
  <si>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</si>
  <si>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</si>
  <si>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</si>
  <si>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</si>
  <si>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</si>
  <si>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</si>
  <si>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</si>
  <si>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</si>
  <si>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</si>
  <si>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</si>
  <si>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</si>
  <si>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</si>
  <si>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</si>
  <si>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</si>
  <si>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</si>
  <si>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</si>
  <si>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</si>
  <si>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</si>
  <si>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</si>
  <si>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</si>
  <si>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</si>
  <si>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</si>
  <si>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</si>
  <si>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</si>
  <si>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</si>
  <si>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</si>
  <si>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</si>
  <si>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</si>
  <si>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</si>
  <si>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</si>
  <si>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</si>
  <si>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</si>
  <si>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</si>
  <si>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</si>
  <si>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</si>
  <si>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</si>
  <si>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</si>
  <si>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</si>
  <si>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</si>
  <si>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</si>
  <si>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</si>
  <si>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</si>
  <si>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</si>
  <si>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</si>
  <si>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</si>
  <si>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</si>
  <si>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</si>
  <si>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</si>
  <si>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</si>
  <si>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</si>
  <si>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</si>
  <si>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</si>
  <si>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</si>
  <si>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</si>
  <si>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</si>
  <si>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</si>
  <si>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</si>
  <si>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</si>
  <si>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</si>
  <si>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</si>
  <si>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</si>
  <si>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</si>
  <si>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</si>
  <si>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</si>
  <si>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</si>
  <si>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</si>
  <si>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</si>
  <si>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</si>
  <si>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</si>
  <si>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</si>
  <si>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</si>
  <si>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</si>
  <si>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</si>
  <si>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</si>
  <si>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</si>
  <si>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</si>
  <si>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</si>
  <si>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</si>
  <si>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</si>
  <si>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</si>
  <si>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</si>
  <si>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</si>
  <si>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</si>
  <si>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</si>
  <si>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</si>
  <si>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</si>
  <si>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</si>
  <si>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</si>
  <si>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</si>
  <si>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</si>
  <si>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</si>
  <si>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</si>
  <si>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</si>
  <si>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</si>
  <si>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</si>
  <si>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</si>
  <si>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</si>
  <si>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</si>
  <si>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</si>
  <si>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</si>
  <si>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</si>
  <si>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</si>
  <si>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</si>
  <si>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</si>
  <si>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</si>
  <si>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</si>
  <si>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</si>
  <si>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</si>
  <si>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</si>
  <si>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</si>
  <si>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</si>
  <si>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</si>
  <si>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</si>
  <si>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</si>
  <si>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</si>
  <si>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</si>
  <si>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</si>
  <si>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</si>
  <si>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</si>
  <si>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</si>
  <si>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</si>
  <si>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</si>
  <si>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</si>
  <si>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</si>
  <si>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</si>
  <si>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</si>
  <si>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</si>
  <si>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</si>
  <si>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</si>
  <si>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</si>
  <si>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</si>
  <si>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</si>
  <si>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</si>
  <si>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</si>
  <si>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</si>
  <si>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</si>
  <si>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</si>
  <si>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</si>
  <si>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</si>
  <si>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</si>
  <si>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</si>
  <si>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</si>
  <si>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</si>
  <si>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</si>
  <si>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</si>
  <si>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</si>
  <si>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</si>
  <si>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</si>
  <si>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</si>
  <si>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</si>
  <si>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</si>
  <si>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</si>
  <si>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</si>
  <si>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</si>
  <si>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</si>
  <si>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</si>
  <si>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</si>
  <si>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</si>
  <si>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</si>
  <si>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</si>
  <si>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</si>
  <si>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</si>
  <si>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</si>
  <si>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</si>
  <si>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</si>
  <si>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</si>
  <si>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</si>
  <si>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</si>
  <si>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</si>
  <si>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</si>
  <si>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</si>
  <si>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</si>
  <si>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</si>
  <si>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</si>
  <si>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</si>
  <si>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</si>
  <si>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</si>
  <si>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</si>
  <si>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</si>
  <si>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</si>
  <si>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</si>
  <si>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</si>
  <si>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</si>
  <si>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</si>
  <si>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</si>
  <si>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</si>
  <si>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</si>
  <si>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</si>
  <si>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</si>
  <si>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</si>
  <si>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</si>
  <si>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</si>
  <si>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</si>
  <si>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</si>
  <si>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</si>
  <si>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</si>
  <si>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</si>
  <si>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</si>
  <si>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</si>
  <si>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</si>
  <si>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</si>
  <si>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</si>
  <si>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</si>
  <si>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</si>
  <si>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</si>
  <si>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</si>
  <si>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</si>
  <si>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</si>
  <si>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</si>
  <si>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</si>
  <si>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</si>
  <si>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</si>
  <si>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</si>
  <si>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</si>
  <si>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</si>
  <si>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</si>
  <si>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</si>
  <si>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</si>
  <si>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</si>
  <si>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</si>
  <si>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</si>
  <si>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</si>
  <si>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</si>
  <si>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</si>
  <si>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</si>
  <si>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</si>
  <si>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</si>
  <si>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</si>
  <si>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</si>
  <si>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</si>
  <si>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</si>
  <si>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</si>
  <si>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</si>
  <si>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</si>
  <si>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</si>
  <si>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</si>
  <si>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</si>
  <si>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</si>
  <si>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</si>
  <si>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</si>
  <si>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</si>
  <si>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</si>
  <si>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</si>
  <si>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</si>
  <si>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</si>
  <si>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</si>
  <si>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</si>
  <si>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</si>
  <si>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</si>
  <si>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</si>
  <si>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</si>
  <si>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</si>
  <si>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</si>
  <si>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</si>
  <si>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</si>
  <si>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</si>
  <si>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</si>
  <si>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</si>
  <si>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</si>
  <si>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</si>
  <si>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</si>
  <si>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</si>
  <si>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</si>
  <si>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</si>
  <si>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</si>
  <si>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</si>
  <si>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</si>
  <si>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</si>
  <si>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</si>
  <si>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</si>
  <si>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</si>
  <si>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</si>
  <si>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</si>
  <si>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</si>
  <si>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</si>
  <si>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</si>
  <si>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</si>
  <si>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</si>
  <si>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</si>
  <si>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</si>
  <si>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</si>
  <si>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</si>
  <si>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</si>
  <si>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</si>
  <si>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</si>
  <si>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</si>
  <si>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</si>
  <si>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</si>
  <si>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</si>
  <si>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</si>
  <si>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</si>
  <si>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</si>
  <si>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</si>
  <si>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</si>
  <si>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</si>
  <si>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</si>
  <si>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</si>
  <si>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</si>
  <si>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</si>
  <si>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</si>
  <si>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</si>
  <si>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</si>
  <si>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</si>
  <si>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</si>
  <si>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</si>
  <si>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</si>
  <si>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</si>
  <si>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</si>
  <si>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</si>
  <si>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</si>
  <si>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</si>
  <si>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</si>
  <si>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</si>
  <si>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</si>
  <si>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</si>
  <si>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</si>
  <si>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</si>
  <si>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</si>
  <si>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</si>
  <si>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</si>
  <si>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</si>
  <si>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</si>
  <si>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</si>
  <si>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</si>
  <si>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</si>
  <si>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</si>
  <si>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</si>
  <si>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</si>
  <si>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</si>
  <si>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</si>
  <si>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</si>
  <si>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</si>
  <si>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</si>
  <si>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</si>
  <si>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</si>
  <si>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</si>
  <si>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</si>
  <si>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</si>
  <si>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</si>
  <si>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</si>
  <si>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</si>
  <si>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</si>
  <si>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</si>
  <si>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</si>
  <si>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</si>
  <si>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</si>
  <si>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</si>
  <si>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</si>
  <si>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</si>
  <si>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</si>
  <si>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</si>
  <si>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</si>
  <si>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</si>
  <si>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</si>
  <si>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</si>
  <si>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</si>
  <si>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</si>
  <si>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</si>
  <si>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</si>
  <si>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</si>
  <si>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</si>
  <si>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</si>
  <si>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</si>
  <si>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</si>
  <si>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</si>
  <si>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</si>
  <si>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</si>
  <si>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</si>
  <si>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</si>
  <si>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</si>
  <si>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</si>
  <si>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</si>
  <si>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</si>
  <si>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</si>
  <si>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</si>
  <si>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</si>
  <si>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</si>
  <si>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</si>
  <si>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</si>
  <si>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</si>
  <si>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</si>
  <si>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</si>
  <si>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</si>
  <si>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</si>
  <si>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</si>
  <si>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</si>
  <si>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</si>
  <si>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</si>
  <si>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</si>
  <si>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</si>
  <si>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</si>
  <si>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</si>
  <si>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</si>
  <si>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</si>
  <si>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</si>
  <si>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</si>
  <si>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</si>
  <si>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</si>
  <si>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</si>
  <si>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</si>
  <si>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</si>
  <si>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</si>
  <si>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</si>
  <si>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</si>
  <si>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</si>
  <si>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</si>
  <si>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</si>
  <si>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</si>
  <si>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</si>
  <si>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</si>
  <si>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</si>
  <si>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</si>
  <si>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</si>
  <si>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</si>
  <si>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</si>
  <si>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</si>
  <si>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</si>
  <si>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</si>
  <si>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</si>
  <si>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</si>
  <si>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</si>
  <si>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</si>
  <si>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</si>
  <si>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</si>
  <si>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</si>
  <si>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</si>
  <si>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</si>
  <si>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</si>
  <si>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</si>
  <si>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</si>
  <si>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</si>
  <si>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</si>
  <si>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</si>
  <si>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</si>
  <si>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</si>
  <si>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</si>
  <si>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</si>
  <si>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</si>
  <si>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</si>
  <si>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</si>
  <si>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</si>
  <si>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</si>
  <si>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</si>
  <si>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</si>
  <si>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</si>
  <si>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</si>
  <si>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</si>
  <si>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</si>
  <si>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</si>
  <si>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</si>
  <si>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</si>
  <si>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</si>
  <si>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</si>
  <si>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</si>
  <si>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</si>
  <si>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</si>
  <si>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</si>
  <si>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</si>
  <si>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</si>
  <si>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</si>
  <si>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</si>
  <si>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</si>
  <si>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</si>
  <si>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</si>
  <si>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</si>
  <si>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</si>
  <si>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</si>
  <si>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</si>
  <si>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</si>
  <si>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</si>
  <si>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</si>
  <si>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</si>
  <si>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</si>
  <si>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</si>
  <si>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</si>
  <si>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</si>
  <si>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</si>
  <si>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</si>
  <si>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</si>
  <si>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</si>
  <si>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</si>
  <si>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</si>
  <si>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</si>
  <si>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</si>
  <si>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</si>
  <si>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</si>
  <si>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</si>
  <si>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</si>
  <si>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</si>
  <si>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</si>
  <si>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</si>
  <si>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</si>
  <si>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</si>
  <si>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</si>
  <si>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</si>
  <si>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</si>
  <si>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</si>
  <si>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</si>
  <si>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</si>
  <si>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</si>
  <si>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</si>
  <si>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</si>
  <si>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</si>
  <si>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</si>
  <si>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</si>
  <si>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</si>
  <si>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</si>
  <si>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</si>
  <si>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</si>
  <si>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</si>
  <si>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</si>
  <si>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</si>
  <si>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</si>
  <si>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</si>
  <si>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</si>
  <si>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</si>
  <si>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</si>
  <si>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</si>
  <si>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</si>
  <si>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</si>
  <si>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</si>
  <si>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</si>
  <si>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</si>
  <si>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</si>
  <si>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</si>
  <si>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</si>
  <si>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</si>
  <si>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</si>
  <si>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</si>
  <si>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</si>
  <si>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</si>
  <si>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</si>
  <si>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</si>
  <si>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</si>
  <si>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</si>
  <si>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</si>
  <si>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</si>
  <si>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</si>
  <si>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</si>
  <si>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</si>
  <si>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</si>
  <si>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</si>
  <si>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</si>
  <si>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</si>
  <si>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</si>
  <si>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</si>
  <si>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</si>
  <si>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</si>
  <si>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</si>
  <si>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</si>
  <si>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</si>
  <si>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</si>
  <si>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</si>
  <si>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</si>
  <si>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</si>
  <si>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</si>
  <si>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</si>
  <si>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</si>
  <si>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</si>
  <si>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</si>
  <si>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</si>
  <si>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</si>
  <si>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</si>
  <si>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</si>
  <si>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</si>
  <si>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</si>
  <si>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</si>
  <si>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</si>
  <si>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</si>
  <si>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</si>
  <si>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</si>
  <si>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</si>
  <si>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</si>
  <si>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</si>
  <si>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</si>
  <si>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</si>
  <si>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</si>
  <si>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</si>
  <si>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</si>
  <si>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</si>
  <si>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</si>
  <si>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</si>
  <si>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</si>
  <si>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</si>
  <si>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</si>
  <si>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</si>
  <si>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</si>
  <si>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</si>
  <si>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</si>
  <si>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</si>
  <si>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</si>
  <si>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</si>
  <si>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</si>
  <si>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</si>
  <si>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</si>
  <si>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</si>
  <si>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</si>
  <si>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</si>
  <si>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</si>
  <si>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</si>
  <si>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</si>
  <si>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</si>
  <si>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</si>
  <si>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</si>
  <si>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</si>
  <si>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</si>
  <si>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</si>
  <si>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</si>
  <si>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</si>
  <si>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</si>
  <si>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</si>
  <si>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</si>
  <si>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</si>
  <si>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</si>
  <si>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</si>
  <si>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</si>
  <si>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</si>
  <si>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</si>
  <si>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</si>
  <si>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</si>
  <si>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</si>
  <si>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</si>
  <si>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</si>
  <si>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</si>
  <si>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</si>
  <si>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</si>
  <si>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</si>
  <si>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</si>
  <si>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</si>
  <si>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</si>
  <si>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</si>
  <si>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</si>
  <si>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</si>
  <si>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</si>
  <si>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</si>
  <si>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</si>
  <si>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</si>
  <si>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</si>
  <si>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</si>
  <si>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</si>
  <si>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</si>
  <si>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</si>
  <si>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</si>
  <si>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</si>
  <si>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</si>
  <si>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</si>
  <si>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</si>
  <si>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</si>
  <si>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</si>
  <si>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</si>
  <si>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</si>
  <si>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</si>
  <si>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</si>
  <si>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</si>
  <si>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</si>
  <si>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</si>
  <si>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</si>
  <si>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</si>
  <si>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</si>
  <si>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</si>
  <si>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</si>
  <si>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</si>
  <si>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</si>
  <si>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</si>
  <si>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</si>
  <si>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</si>
  <si>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</si>
  <si>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</si>
  <si>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</si>
  <si>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</si>
  <si>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</si>
  <si>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</si>
  <si>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</si>
  <si>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</si>
  <si>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</si>
  <si>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</si>
  <si>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</si>
  <si>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</si>
  <si>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</si>
  <si>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</si>
  <si>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</si>
  <si>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</si>
  <si>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</si>
  <si>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</si>
  <si>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</si>
  <si>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</si>
  <si>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</si>
  <si>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</si>
  <si>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</si>
  <si>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</si>
  <si>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</si>
  <si>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</si>
  <si>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</si>
  <si>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</si>
  <si>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</si>
  <si>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</si>
  <si>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</si>
  <si>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</si>
  <si>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</si>
  <si>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</si>
  <si>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</si>
  <si>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</si>
  <si>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</si>
  <si>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</si>
  <si>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</si>
  <si>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</si>
  <si>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</si>
  <si>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</si>
  <si>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</si>
  <si>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</si>
  <si>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</si>
  <si>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</si>
  <si>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</si>
  <si>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</si>
  <si>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</si>
  <si>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</si>
  <si>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</si>
  <si>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</si>
  <si>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</si>
  <si>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</si>
  <si>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</si>
  <si>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</si>
  <si>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</si>
  <si>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</si>
  <si>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</si>
  <si>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</si>
  <si>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</si>
  <si>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</si>
  <si>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</si>
  <si>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</si>
  <si>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</si>
  <si>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</si>
  <si>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</si>
  <si>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</si>
  <si>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</si>
  <si>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</si>
  <si>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</si>
  <si>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</si>
  <si>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</si>
  <si>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</si>
  <si>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</si>
  <si>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</si>
  <si>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</si>
  <si>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</si>
  <si>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</si>
  <si>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</si>
  <si>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</si>
  <si>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</si>
  <si>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</si>
  <si>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</si>
  <si>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</si>
  <si>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</si>
  <si>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</si>
  <si>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</si>
  <si>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</si>
  <si>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</si>
  <si>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</si>
  <si>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</si>
  <si>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</si>
  <si>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</si>
  <si>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</si>
  <si>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</si>
  <si>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</si>
  <si>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</si>
  <si>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</si>
  <si>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</si>
  <si>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</si>
  <si>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</si>
  <si>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</si>
  <si>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</si>
  <si>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</si>
  <si>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</si>
  <si>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</si>
  <si>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</si>
  <si>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</si>
  <si>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</si>
  <si>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</si>
  <si>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</si>
  <si>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</si>
  <si>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</si>
  <si>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</si>
  <si>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</si>
  <si>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</si>
  <si>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</si>
  <si>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</si>
  <si>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</si>
  <si>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</si>
  <si>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</si>
  <si>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</si>
  <si>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</si>
  <si>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</si>
  <si>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</si>
  <si>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</si>
  <si>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</si>
  <si>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</si>
  <si>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</si>
  <si>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</si>
  <si>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</si>
  <si>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</si>
  <si>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</si>
  <si>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</si>
  <si>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</si>
  <si>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</si>
  <si>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</si>
  <si>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</si>
  <si>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</si>
  <si>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</si>
  <si>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</si>
  <si>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</si>
  <si>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</si>
  <si>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</si>
  <si>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</si>
  <si>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</si>
  <si>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</si>
  <si>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</si>
  <si>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</si>
  <si>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</si>
  <si>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</si>
  <si>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</si>
  <si>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</si>
  <si>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</si>
  <si>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</si>
  <si>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</si>
  <si>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</si>
  <si>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</si>
  <si>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</si>
  <si>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</si>
  <si>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</si>
  <si>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</si>
  <si>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</si>
  <si>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</si>
  <si>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</si>
  <si>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</si>
  <si>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</si>
  <si>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</si>
  <si>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</si>
  <si>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</si>
  <si>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</si>
  <si>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</si>
  <si>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</si>
  <si>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</si>
  <si>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</si>
  <si>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</si>
  <si>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</si>
  <si>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</si>
  <si>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</si>
  <si>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</si>
  <si>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</si>
  <si>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</si>
  <si>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</si>
  <si>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</si>
  <si>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</si>
  <si>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</si>
  <si>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</si>
  <si>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</si>
  <si>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</si>
  <si>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</si>
  <si>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</si>
  <si>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</si>
  <si>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</si>
  <si>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</si>
  <si>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</si>
  <si>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</si>
  <si>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</si>
  <si>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</si>
  <si>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</si>
  <si>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</si>
  <si>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</si>
  <si>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</si>
  <si>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</si>
  <si>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</si>
  <si>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</si>
  <si>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</si>
  <si>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</si>
  <si>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</si>
  <si>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</si>
  <si>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</si>
  <si>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</si>
  <si>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</si>
  <si>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</si>
  <si>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</si>
  <si>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</si>
  <si>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</si>
  <si>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</si>
  <si>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</si>
  <si>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</si>
  <si>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</si>
  <si>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</si>
  <si>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</si>
  <si>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</si>
  <si>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</si>
  <si>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</si>
  <si>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</si>
  <si>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</si>
  <si>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</si>
  <si>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</si>
  <si>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</si>
  <si>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</si>
  <si>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</si>
  <si>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</si>
  <si>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</si>
  <si>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</si>
  <si>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</si>
  <si>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</si>
  <si>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</si>
  <si>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</si>
  <si>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</si>
  <si>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</si>
  <si>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</si>
  <si>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</si>
  <si>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</si>
  <si>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</si>
  <si>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</si>
  <si>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</si>
  <si>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</si>
  <si>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</si>
  <si>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</si>
  <si>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</si>
  <si>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</si>
  <si>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</si>
  <si>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</si>
  <si>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</si>
  <si>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</si>
  <si>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</si>
  <si>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</si>
  <si>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</si>
  <si>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</si>
  <si>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</si>
  <si>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</si>
  <si>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</si>
  <si>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</si>
  <si>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</si>
  <si>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</si>
  <si>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</si>
  <si>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</si>
  <si>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</si>
  <si>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</si>
  <si>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</si>
  <si>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</si>
  <si>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</si>
  <si>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</si>
  <si>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</si>
  <si>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</si>
  <si>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</si>
  <si>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</si>
  <si>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</si>
  <si>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</si>
  <si>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</si>
  <si>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</si>
  <si>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</si>
  <si>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</si>
  <si>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</si>
  <si>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</si>
  <si>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</si>
  <si>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</si>
  <si>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</si>
  <si>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</si>
  <si>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</si>
  <si>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</si>
  <si>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</si>
  <si>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</si>
  <si>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</si>
  <si>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</si>
  <si>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</si>
  <si>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</si>
  <si>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</si>
  <si>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</si>
  <si>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</si>
  <si>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</si>
  <si>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</si>
  <si>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</si>
  <si>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</si>
  <si>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</si>
  <si>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</si>
  <si>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</si>
  <si>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</si>
  <si>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</si>
  <si>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</si>
  <si>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</si>
  <si>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</si>
  <si>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</si>
  <si>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</si>
  <si>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</si>
  <si>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</si>
  <si>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</si>
  <si>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</si>
  <si>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</si>
  <si>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</si>
  <si>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</si>
  <si>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</si>
  <si>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</si>
  <si>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</si>
  <si>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</si>
  <si>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</si>
  <si>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</si>
  <si>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</si>
  <si>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</si>
  <si>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</si>
  <si>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</si>
  <si>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</si>
  <si>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</si>
  <si>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</si>
  <si>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</si>
  <si>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</si>
  <si>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</si>
  <si>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</si>
  <si>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</si>
  <si>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</si>
  <si>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</si>
  <si>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</si>
  <si>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</si>
  <si>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</si>
  <si>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</si>
  <si>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</si>
  <si>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</si>
  <si>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</si>
  <si>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</si>
  <si>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</si>
  <si>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</si>
  <si>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</si>
  <si>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</si>
  <si>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</si>
  <si>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</si>
  <si>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</si>
  <si>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</si>
  <si>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</si>
  <si>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</si>
  <si>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</si>
  <si>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</si>
  <si>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</si>
  <si>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</si>
  <si>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</si>
  <si>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</si>
  <si>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</si>
  <si>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</si>
  <si>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</si>
  <si>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</si>
  <si>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</si>
  <si>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</si>
  <si>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</si>
  <si>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</si>
  <si>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</si>
  <si>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</si>
  <si>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</si>
  <si>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</si>
  <si>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</si>
  <si>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</si>
  <si>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</si>
  <si>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</si>
  <si>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</si>
  <si>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</si>
  <si>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</si>
  <si>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</si>
  <si>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</si>
  <si>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</si>
  <si>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</si>
  <si>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</si>
  <si>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</si>
  <si>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</si>
  <si>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</si>
  <si>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</si>
  <si>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</si>
  <si>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</si>
  <si>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</si>
  <si>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</si>
  <si>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</si>
  <si>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</si>
  <si>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</si>
  <si>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</si>
  <si>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</si>
  <si>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</si>
  <si>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</si>
  <si>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</si>
  <si>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</si>
  <si>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</si>
  <si>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</si>
  <si>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</si>
  <si>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</si>
  <si>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</si>
  <si>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</si>
  <si>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</si>
  <si>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</si>
  <si>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</si>
  <si>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</si>
  <si>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</si>
  <si>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</si>
  <si>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</si>
  <si>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</si>
  <si>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</si>
  <si>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</si>
  <si>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</si>
  <si>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</si>
  <si>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</si>
  <si>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</si>
  <si>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</si>
  <si>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</si>
  <si>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</si>
  <si>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</si>
  <si>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</si>
  <si>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</si>
  <si>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</si>
  <si>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</si>
  <si>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</si>
  <si>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</si>
  <si>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</si>
  <si>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</si>
  <si>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</si>
  <si>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</si>
  <si>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</si>
  <si>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</si>
  <si>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</si>
  <si>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</si>
  <si>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</si>
  <si>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</si>
  <si>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</si>
  <si>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</si>
  <si>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</si>
  <si>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</si>
  <si>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</si>
  <si>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</si>
  <si>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</si>
  <si>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</si>
  <si>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</si>
  <si>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</si>
  <si>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</si>
  <si>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</si>
  <si>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</si>
  <si>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</si>
  <si>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</si>
  <si>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</si>
  <si>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</si>
  <si>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</si>
  <si>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</si>
  <si>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</si>
  <si>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</si>
  <si>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</si>
  <si>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</si>
  <si>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</si>
  <si>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</si>
  <si>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</si>
  <si>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</si>
  <si>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</si>
  <si>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</si>
  <si>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</si>
  <si>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</si>
  <si>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</si>
  <si>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</si>
  <si>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</si>
  <si>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</si>
  <si>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</si>
  <si>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</si>
  <si>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</si>
  <si>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</si>
  <si>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</si>
  <si>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</si>
  <si>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</si>
  <si>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</si>
  <si>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</si>
  <si>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</si>
  <si>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</si>
  <si>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</si>
  <si>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</si>
  <si>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</si>
  <si>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</si>
  <si>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</si>
  <si>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</si>
  <si>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</si>
  <si>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</si>
  <si>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</si>
  <si>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</si>
  <si>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</si>
  <si>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</si>
  <si>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</si>
  <si>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</si>
  <si>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</si>
  <si>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</si>
  <si>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</si>
  <si>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</si>
  <si>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</si>
  <si>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</si>
  <si>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</si>
  <si>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</si>
  <si>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</si>
  <si>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</si>
  <si>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</si>
  <si>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</si>
  <si>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</si>
  <si>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</si>
  <si>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</si>
  <si>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</si>
  <si>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</si>
  <si>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</si>
  <si>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</si>
  <si>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</si>
  <si>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</si>
  <si>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</si>
  <si>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</si>
  <si>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</si>
  <si>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</si>
  <si>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</si>
  <si>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</si>
  <si>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</si>
  <si>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</si>
  <si>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</si>
  <si>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</si>
  <si>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</si>
  <si>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</si>
  <si>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</si>
  <si>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</si>
  <si>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</si>
  <si>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</si>
  <si>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</si>
  <si>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</si>
  <si>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</si>
  <si>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</si>
  <si>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</si>
  <si>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</si>
  <si>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</si>
  <si>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</si>
  <si>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</si>
  <si>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</si>
  <si>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</si>
  <si>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</si>
  <si>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</si>
  <si>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</si>
  <si>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</si>
  <si>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</si>
  <si>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</si>
  <si>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</si>
  <si>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</si>
  <si>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</si>
  <si>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</si>
  <si>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</si>
  <si>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</si>
  <si>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</si>
  <si>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</si>
  <si>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</si>
  <si>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</si>
  <si>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</si>
  <si>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</si>
  <si>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</si>
  <si>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</si>
  <si>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</si>
  <si>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</si>
  <si>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</si>
  <si>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</si>
  <si>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</si>
  <si>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</si>
  <si>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</si>
  <si>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</si>
  <si>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</si>
  <si>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</si>
  <si>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</si>
  <si>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</si>
  <si>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</si>
  <si>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</si>
  <si>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</si>
  <si>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</si>
  <si>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</si>
  <si>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</si>
  <si>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</si>
  <si>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</si>
  <si>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</si>
  <si>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</si>
  <si>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</si>
  <si>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</si>
  <si>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</si>
  <si>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</si>
  <si>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</si>
  <si>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</si>
  <si>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</si>
  <si>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</si>
  <si>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</si>
  <si>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</si>
  <si>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</si>
  <si>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</si>
  <si>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</si>
  <si>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</si>
  <si>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</si>
  <si>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</si>
  <si>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</si>
  <si>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</si>
  <si>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</si>
  <si>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</si>
  <si>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</si>
  <si>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</si>
  <si>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</si>
  <si>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</si>
  <si>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</si>
  <si>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</si>
  <si>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</si>
  <si>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</si>
  <si>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</si>
  <si>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</si>
  <si>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</si>
  <si>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</si>
  <si>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</si>
  <si>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</si>
  <si>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</si>
  <si>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</si>
  <si>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</si>
  <si>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</si>
  <si>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</si>
  <si>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</si>
  <si>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</si>
  <si>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</si>
  <si>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</si>
  <si>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</si>
  <si>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</si>
  <si>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</si>
  <si>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</si>
  <si>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</si>
  <si>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</si>
  <si>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</si>
  <si>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</si>
  <si>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</si>
  <si>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</si>
  <si>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</si>
  <si>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</si>
  <si>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</si>
  <si>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</si>
  <si>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</si>
  <si>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</si>
  <si>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</si>
  <si>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</si>
  <si>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</si>
  <si>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</si>
  <si>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</si>
  <si>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</si>
  <si>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</si>
  <si>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</si>
  <si>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</si>
  <si>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</si>
  <si>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</si>
  <si>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</si>
  <si>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</si>
  <si>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</si>
  <si>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</si>
  <si>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</si>
  <si>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</si>
  <si>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</si>
  <si>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</si>
  <si>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</si>
  <si>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</si>
  <si>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</si>
  <si>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</si>
  <si>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</si>
  <si>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</si>
  <si>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</si>
  <si>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</si>
  <si>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</si>
  <si>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</si>
  <si>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</si>
  <si>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</si>
  <si>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</si>
  <si>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</si>
  <si>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</si>
  <si>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</si>
  <si>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</si>
  <si>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</si>
  <si>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</si>
  <si>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</si>
  <si>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</si>
  <si>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</si>
  <si>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</si>
  <si>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</si>
  <si>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</si>
  <si>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</si>
  <si>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</si>
  <si>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</si>
  <si>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</si>
  <si>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</si>
  <si>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</si>
  <si>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</si>
  <si>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</si>
  <si>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</si>
  <si>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</si>
  <si>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</si>
  <si>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</si>
  <si>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</si>
  <si>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</si>
  <si>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</si>
  <si>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</si>
  <si>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</si>
  <si>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</si>
  <si>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</si>
  <si>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</si>
  <si>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</si>
  <si>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</si>
  <si>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</si>
  <si>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</si>
  <si>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</si>
  <si>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</si>
  <si>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</si>
  <si>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</si>
  <si>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</si>
  <si>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</si>
  <si>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</si>
  <si>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</si>
  <si>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</si>
  <si>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</si>
  <si>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</si>
  <si>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</si>
  <si>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</si>
  <si>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</si>
  <si>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</si>
  <si>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</si>
  <si>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</si>
  <si>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</si>
  <si>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</si>
  <si>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</si>
  <si>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</si>
  <si>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</si>
  <si>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</si>
  <si>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</si>
  <si>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</si>
  <si>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</si>
  <si>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</si>
  <si>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</si>
  <si>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</si>
  <si>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</si>
  <si>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</si>
  <si>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</si>
  <si>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</si>
  <si>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</si>
  <si>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</si>
  <si>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</si>
  <si>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</si>
  <si>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</si>
  <si>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</si>
  <si>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</si>
  <si>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</si>
  <si>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</si>
  <si>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</si>
  <si>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</si>
  <si>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</si>
  <si>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</si>
  <si>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</si>
  <si>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</si>
  <si>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</si>
  <si>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</si>
  <si>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</si>
  <si>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</si>
  <si>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</si>
  <si>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</si>
  <si>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</si>
  <si>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</si>
  <si>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</si>
  <si>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</si>
  <si>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</si>
  <si>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</si>
  <si>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</si>
  <si>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</si>
  <si>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</si>
  <si>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</si>
  <si>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</si>
  <si>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</si>
  <si>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</si>
  <si>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</si>
  <si>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</si>
  <si>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</si>
  <si>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</si>
  <si>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</si>
  <si>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</si>
  <si>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</si>
  <si>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</si>
  <si>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</si>
  <si>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</si>
  <si>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</si>
  <si>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</si>
  <si>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</si>
  <si>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</si>
  <si>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</si>
  <si>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</si>
  <si>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</si>
  <si>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</si>
  <si>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</si>
  <si>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</si>
  <si>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</si>
  <si>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</si>
  <si>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</si>
  <si>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</si>
  <si>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</si>
  <si>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</si>
  <si>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</si>
  <si>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</si>
  <si>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</si>
  <si>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</si>
  <si>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</si>
  <si>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</si>
  <si>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</si>
  <si>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</si>
  <si>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</si>
  <si>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</si>
  <si>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</si>
  <si>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</si>
  <si>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</si>
  <si>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</si>
  <si>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</si>
  <si>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</si>
  <si>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</si>
  <si>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</si>
  <si>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</si>
  <si>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</si>
  <si>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</si>
  <si>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</si>
  <si>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</si>
  <si>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</si>
  <si>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</si>
  <si>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</si>
  <si>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</si>
  <si>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</si>
  <si>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</si>
  <si>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</si>
  <si>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</si>
  <si>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</si>
  <si>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</si>
  <si>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</si>
  <si>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</si>
  <si>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</si>
  <si>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</si>
  <si>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</si>
  <si>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</si>
  <si>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</si>
  <si>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</si>
  <si>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</si>
  <si>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</si>
  <si>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</si>
  <si>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</si>
  <si>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</si>
  <si>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</si>
  <si>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</si>
  <si>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</si>
  <si>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</si>
  <si>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</si>
  <si>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</si>
  <si>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</si>
  <si>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</si>
  <si>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</si>
  <si>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</si>
  <si>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</si>
  <si>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</si>
  <si>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</si>
  <si>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</si>
  <si>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</si>
  <si>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</si>
  <si>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</si>
  <si>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</si>
  <si>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</si>
  <si>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</si>
  <si>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</si>
  <si>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</si>
  <si>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</si>
  <si>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</si>
  <si>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</si>
  <si>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</si>
  <si>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</si>
  <si>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</si>
  <si>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</si>
  <si>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</si>
  <si>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</si>
  <si>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</si>
  <si>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</si>
  <si>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</si>
  <si>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</si>
  <si>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</si>
  <si>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</si>
  <si>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</si>
  <si>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</si>
  <si>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</si>
  <si>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</si>
  <si>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</si>
  <si>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</si>
  <si>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</si>
  <si>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</si>
  <si>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</si>
  <si>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</si>
  <si>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</si>
  <si>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</si>
  <si>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</si>
  <si>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</si>
  <si>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</si>
  <si>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</si>
  <si>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</si>
  <si>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</si>
  <si>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</si>
  <si>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</si>
  <si>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</si>
  <si>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</si>
  <si>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</si>
  <si>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</si>
  <si>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</si>
  <si>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</si>
  <si>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</si>
  <si>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</si>
  <si>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</si>
  <si>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</si>
  <si>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</si>
  <si>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</si>
  <si>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</si>
  <si>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</si>
  <si>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</si>
  <si>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</si>
  <si>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</si>
  <si>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</si>
  <si>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</si>
  <si>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</si>
  <si>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</si>
  <si>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</si>
  <si>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</si>
  <si>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</si>
  <si>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</si>
  <si>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</si>
  <si>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</si>
  <si>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</si>
  <si>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</si>
  <si>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</si>
  <si>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</si>
  <si>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</si>
  <si>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</si>
  <si>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</si>
  <si>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</si>
  <si>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</si>
  <si>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</si>
  <si>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</si>
  <si>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</si>
  <si>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</si>
  <si>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</si>
  <si>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</si>
  <si>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</si>
  <si>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</si>
  <si>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</si>
  <si>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</si>
  <si>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</si>
  <si>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</si>
  <si>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</si>
  <si>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</si>
  <si>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</si>
  <si>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</si>
  <si>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</si>
  <si>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</si>
  <si>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</si>
  <si>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</si>
  <si>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</si>
  <si>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</si>
  <si>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</si>
  <si>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</si>
  <si>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</si>
  <si>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</si>
  <si>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</si>
  <si>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</si>
  <si>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</si>
  <si>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</si>
  <si>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</si>
  <si>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</si>
  <si>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</si>
  <si>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</si>
  <si>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</si>
  <si>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</si>
  <si>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</si>
  <si>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</si>
  <si>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</si>
  <si>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</si>
  <si>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</si>
  <si>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</si>
  <si>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</si>
  <si>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</si>
  <si>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</si>
  <si>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</si>
  <si>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</si>
  <si>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</si>
  <si>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</si>
  <si>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</si>
  <si>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</si>
  <si>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</si>
  <si>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</si>
  <si>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</si>
  <si>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</si>
  <si>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</si>
  <si>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</si>
  <si>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</si>
  <si>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</si>
  <si>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</si>
  <si>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</si>
  <si>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</si>
  <si>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</si>
  <si>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</si>
  <si>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</si>
  <si>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</si>
  <si>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</si>
  <si>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</si>
  <si>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</si>
  <si>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</si>
  <si>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</si>
  <si>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</si>
  <si>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</si>
  <si>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</si>
  <si>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</si>
  <si>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</si>
  <si>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</si>
  <si>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</si>
  <si>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</si>
  <si>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</si>
  <si>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</si>
  <si>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</si>
  <si>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</si>
  <si>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</si>
  <si>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</si>
  <si>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</si>
  <si>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</si>
  <si>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</si>
  <si>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</si>
  <si>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</si>
  <si>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</si>
  <si>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</si>
  <si>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</si>
  <si>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</si>
  <si>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</si>
  <si>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</si>
  <si>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</si>
  <si>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</si>
  <si>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</si>
  <si>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</si>
  <si>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</si>
  <si>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</si>
  <si>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</si>
  <si>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</si>
  <si>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</si>
  <si>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</si>
  <si>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</si>
  <si>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</si>
  <si>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</si>
  <si>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</si>
  <si>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</si>
  <si>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</si>
  <si>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</si>
  <si>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</si>
  <si>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</si>
  <si>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</si>
  <si>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</si>
  <si>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</si>
  <si>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</si>
  <si>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</si>
  <si>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</si>
  <si>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</si>
  <si>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</si>
  <si>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</si>
  <si>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</si>
  <si>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</si>
  <si>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</si>
  <si>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</si>
  <si>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</si>
  <si>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</si>
  <si>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</si>
  <si>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</si>
  <si>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</si>
  <si>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</si>
  <si>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</si>
  <si>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</si>
  <si>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</si>
  <si>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</si>
  <si>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</si>
  <si>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</si>
  <si>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</si>
  <si>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</si>
  <si>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</si>
  <si>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</si>
  <si>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</si>
  <si>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</si>
  <si>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</si>
  <si>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</si>
  <si>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</si>
  <si>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</si>
  <si>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</si>
  <si>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</si>
  <si>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</si>
  <si>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</si>
  <si>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</si>
  <si>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</si>
  <si>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</si>
  <si>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</si>
  <si>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</si>
  <si>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</si>
  <si>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</si>
  <si>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</si>
  <si>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</si>
  <si>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</si>
  <si>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</si>
  <si>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</si>
  <si>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</si>
  <si>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</si>
  <si>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</si>
  <si>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</si>
  <si>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</si>
  <si>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</si>
  <si>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</si>
  <si>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</si>
  <si>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</si>
  <si>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</si>
  <si>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</si>
  <si>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</si>
  <si>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</si>
  <si>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</si>
  <si>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</si>
  <si>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</si>
  <si>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</si>
  <si>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</si>
  <si>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</si>
  <si>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</si>
  <si>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</si>
  <si>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</si>
  <si>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</si>
  <si>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</si>
  <si>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</si>
  <si>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</si>
  <si>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</si>
  <si>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</si>
  <si>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</si>
  <si>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</si>
  <si>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</si>
  <si>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</si>
  <si>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</si>
  <si>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</si>
  <si>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</si>
  <si>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</si>
  <si>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</si>
  <si>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</si>
  <si>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</si>
  <si>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</si>
  <si>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</si>
  <si>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</si>
  <si>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</si>
  <si>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</si>
  <si>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</si>
  <si>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</si>
  <si>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</si>
  <si>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</si>
  <si>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</si>
  <si>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</si>
  <si>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</si>
  <si>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</si>
  <si>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</si>
  <si>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</si>
  <si>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</si>
  <si>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</si>
  <si>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</si>
  <si>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</si>
  <si>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</si>
  <si>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</si>
  <si>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</si>
  <si>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</si>
  <si>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</si>
  <si>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</si>
  <si>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</si>
  <si>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</si>
  <si>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</si>
  <si>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</si>
  <si>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</si>
  <si>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</si>
  <si>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</si>
  <si>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</si>
  <si>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</si>
  <si>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</si>
  <si>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</si>
  <si>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</si>
  <si>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</si>
  <si>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</si>
  <si>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</si>
  <si>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</si>
  <si>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</si>
  <si>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</si>
  <si>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</si>
  <si>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</si>
  <si>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</si>
  <si>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</si>
  <si>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</si>
  <si>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</si>
  <si>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</si>
  <si>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</si>
  <si>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</si>
  <si>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</si>
  <si>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</si>
  <si>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</si>
  <si>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</si>
  <si>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</si>
  <si>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</si>
  <si>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</si>
  <si>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</si>
  <si>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</si>
  <si>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</si>
  <si>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</si>
  <si>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</si>
  <si>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</si>
  <si>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</si>
  <si>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</si>
  <si>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</si>
  <si>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</si>
  <si>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</si>
  <si>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</si>
  <si>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</si>
  <si>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</si>
  <si>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</si>
  <si>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</si>
  <si>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</si>
  <si>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</si>
  <si>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</si>
  <si>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</si>
  <si>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</si>
  <si>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</si>
  <si>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</si>
  <si>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</si>
  <si>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</si>
  <si>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</si>
  <si>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</si>
  <si>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</si>
  <si>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</si>
  <si>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</si>
  <si>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</si>
  <si>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</si>
  <si>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</si>
  <si>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</si>
  <si>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</si>
  <si>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</si>
  <si>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</si>
  <si>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</si>
  <si>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</si>
  <si>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</si>
  <si>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</si>
  <si>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</si>
  <si>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</si>
  <si>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</si>
  <si>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</si>
  <si>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</si>
  <si>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</si>
  <si>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</si>
  <si>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</si>
  <si>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</si>
  <si>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</si>
  <si>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</si>
  <si>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</si>
  <si>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</si>
  <si>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</si>
  <si>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</si>
  <si>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</si>
  <si>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</si>
  <si>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</si>
  <si>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</si>
  <si>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</si>
  <si>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</si>
  <si>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</si>
  <si>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</si>
  <si>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</si>
  <si>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</si>
  <si>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</si>
  <si>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</si>
  <si>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</si>
  <si>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</si>
  <si>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</si>
  <si>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</si>
  <si>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</si>
  <si>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</si>
  <si>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</si>
  <si>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</si>
  <si>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</si>
  <si>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</si>
  <si>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</si>
  <si>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</si>
  <si>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</si>
  <si>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</si>
  <si>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</si>
  <si>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</si>
  <si>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</si>
  <si>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</si>
  <si>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</si>
  <si>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</si>
  <si>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</si>
  <si>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</si>
  <si>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</si>
  <si>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</si>
  <si>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</si>
  <si>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</si>
  <si>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</si>
  <si>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</si>
  <si>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</si>
  <si>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</si>
  <si>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</si>
  <si>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</si>
  <si>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</si>
  <si>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</si>
  <si>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</si>
  <si>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</si>
  <si>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</si>
  <si>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</si>
  <si>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</si>
  <si>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</si>
  <si>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</si>
  <si>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</si>
  <si>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</si>
  <si>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</si>
  <si>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</si>
  <si>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</si>
  <si>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</si>
  <si>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</si>
  <si>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</si>
  <si>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</si>
  <si>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</si>
  <si>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</si>
  <si>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</si>
  <si>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</si>
  <si>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</si>
  <si>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</si>
  <si>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</si>
  <si>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</si>
  <si>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</si>
  <si>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</si>
  <si>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</si>
  <si>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</si>
  <si>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</si>
  <si>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</si>
  <si>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</si>
  <si>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</si>
  <si>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</si>
  <si>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</si>
  <si>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</si>
  <si>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</si>
  <si>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</si>
  <si>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</si>
  <si>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</si>
  <si>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</si>
  <si>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</si>
  <si>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</si>
  <si>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</si>
  <si>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</si>
  <si>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</si>
  <si>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</si>
  <si>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</si>
  <si>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</si>
  <si>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</si>
  <si>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</si>
  <si>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</si>
  <si>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</si>
  <si>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</si>
  <si>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</si>
  <si>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</si>
  <si>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</si>
  <si>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</si>
  <si>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</si>
  <si>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</si>
  <si>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</si>
  <si>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</si>
  <si>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</si>
  <si>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</si>
  <si>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</si>
  <si>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</si>
  <si>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</si>
  <si>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</si>
  <si>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</si>
  <si>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</si>
  <si>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</si>
  <si>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</si>
  <si>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</si>
  <si>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</si>
  <si>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</si>
  <si>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</si>
  <si>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</si>
  <si>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</si>
  <si>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</si>
  <si>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</si>
  <si>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</si>
  <si>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</si>
  <si>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</si>
  <si>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</si>
  <si>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</si>
  <si>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</si>
  <si>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</si>
  <si>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</si>
  <si>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</si>
  <si>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</si>
  <si>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</si>
  <si>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</si>
  <si>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</si>
  <si>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</si>
  <si>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</si>
  <si>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</si>
  <si>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</si>
  <si>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</si>
  <si>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</si>
  <si>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</si>
  <si>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</si>
  <si>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</si>
  <si>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</si>
  <si>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</si>
  <si>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</si>
  <si>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</si>
  <si>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</si>
  <si>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</si>
  <si>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</si>
  <si>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</si>
  <si>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</si>
  <si>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</si>
  <si>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</si>
  <si>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</si>
  <si>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</si>
  <si>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</si>
  <si>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</si>
  <si>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</si>
  <si>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</si>
  <si>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</si>
  <si>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</si>
  <si>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</si>
  <si>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</si>
  <si>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</si>
  <si>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</si>
  <si>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</si>
  <si>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</si>
  <si>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</si>
  <si>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</si>
  <si>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</si>
  <si>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</si>
  <si>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</si>
  <si>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</si>
  <si>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</si>
  <si>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</si>
  <si>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</si>
  <si>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</si>
  <si>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</si>
  <si>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</si>
  <si>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</si>
  <si>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</si>
  <si>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</si>
  <si>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</si>
  <si>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</si>
  <si>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</si>
  <si>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</si>
  <si>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</si>
  <si>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</si>
  <si>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</si>
  <si>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</si>
  <si>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</si>
  <si>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</si>
  <si>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</si>
  <si>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</si>
  <si>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</si>
  <si>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</si>
  <si>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</si>
  <si>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</si>
  <si>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</si>
  <si>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</si>
  <si>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</si>
  <si>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</si>
  <si>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</si>
  <si>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</si>
  <si>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</si>
  <si>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</si>
  <si>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</si>
  <si>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</si>
  <si>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</si>
  <si>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</si>
  <si>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</si>
  <si>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</si>
  <si>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</si>
  <si>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</si>
  <si>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</si>
  <si>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</si>
  <si>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</si>
  <si>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</si>
  <si>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</si>
  <si>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</si>
  <si>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</si>
  <si>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</si>
  <si>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</si>
  <si>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</si>
  <si>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</si>
  <si>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</si>
  <si>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</si>
  <si>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</si>
  <si>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</si>
  <si>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</si>
  <si>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</si>
  <si>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</si>
  <si>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</si>
  <si>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</si>
  <si>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</si>
  <si>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</si>
  <si>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</si>
  <si>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</si>
  <si>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</si>
  <si>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</si>
  <si>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</si>
  <si>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</si>
  <si>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</si>
  <si>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</si>
  <si>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</si>
  <si>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</si>
  <si>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</si>
  <si>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</si>
  <si>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</si>
  <si>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</si>
  <si>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</si>
  <si>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</si>
  <si>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</si>
  <si>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</si>
  <si>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</si>
  <si>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</si>
  <si>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</si>
  <si>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</si>
  <si>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</si>
  <si>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</si>
  <si>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</si>
  <si>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</si>
  <si>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</si>
  <si>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</si>
  <si>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</si>
  <si>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</si>
  <si>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</si>
  <si>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</si>
  <si>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</si>
  <si>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</si>
  <si>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</si>
  <si>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</si>
  <si>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</si>
  <si>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</si>
  <si>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</si>
  <si>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</si>
  <si>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</si>
  <si>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</si>
  <si>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</si>
  <si>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</si>
  <si>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</si>
  <si>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</si>
  <si>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</si>
  <si>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</si>
  <si>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</si>
  <si>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</si>
  <si>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</si>
  <si>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</si>
  <si>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</si>
  <si>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</si>
  <si>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</si>
  <si>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</si>
  <si>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</si>
  <si>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</si>
  <si>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</si>
  <si>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</si>
  <si>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</si>
  <si>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</si>
  <si>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</si>
  <si>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</si>
  <si>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</si>
  <si>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</si>
  <si>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</si>
  <si>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</si>
  <si>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</si>
  <si>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</si>
  <si>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</si>
  <si>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</si>
  <si>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</si>
  <si>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</si>
  <si>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</si>
  <si>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</si>
  <si>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</si>
  <si>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</si>
  <si>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</si>
  <si>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</si>
  <si>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</si>
  <si>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</si>
  <si>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</si>
  <si>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</si>
  <si>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</si>
  <si>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</si>
  <si>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</si>
  <si>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</si>
  <si>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</si>
  <si>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</si>
  <si>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</si>
  <si>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</si>
  <si>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</si>
  <si>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</si>
  <si>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</si>
  <si>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</si>
  <si>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</si>
  <si>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</si>
  <si>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</si>
  <si>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</si>
  <si>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</si>
  <si>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</si>
  <si>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</si>
  <si>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</si>
  <si>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</si>
  <si>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</si>
  <si>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</si>
  <si>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</si>
  <si>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</si>
  <si>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</si>
  <si>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</si>
  <si>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</si>
  <si>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</si>
  <si>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</si>
  <si>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</si>
  <si>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</si>
  <si>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</si>
  <si>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</si>
  <si>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</si>
  <si>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</si>
  <si>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</si>
  <si>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</si>
  <si>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</si>
  <si>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</si>
  <si>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</si>
  <si>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</si>
  <si>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</si>
  <si>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</si>
  <si>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</si>
  <si>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</si>
  <si>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</si>
  <si>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</si>
  <si>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</si>
  <si>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</si>
  <si>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</si>
  <si>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</si>
  <si>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</si>
  <si>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</si>
  <si>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</si>
  <si>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</si>
  <si>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</si>
  <si>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</si>
  <si>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</si>
  <si>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</si>
  <si>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</si>
  <si>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</si>
  <si>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</si>
  <si>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</si>
  <si>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</si>
  <si>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</si>
  <si>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</si>
  <si>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</si>
  <si>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</si>
  <si>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</si>
  <si>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</si>
  <si>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</si>
  <si>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</si>
  <si>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</si>
  <si>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</si>
  <si>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</si>
  <si>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</si>
  <si>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</si>
  <si>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</si>
  <si>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</si>
  <si>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</si>
  <si>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</si>
  <si>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</si>
  <si>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</si>
  <si>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</si>
  <si>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</si>
  <si>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</si>
  <si>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</si>
  <si>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</si>
  <si>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</si>
  <si>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</si>
  <si>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</si>
  <si>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</si>
  <si>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</si>
  <si>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</si>
  <si>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</si>
  <si>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</si>
  <si>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</si>
  <si>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</si>
  <si>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</si>
  <si>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</si>
  <si>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</si>
  <si>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</si>
  <si>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</si>
  <si>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</si>
  <si>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</si>
  <si>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</si>
  <si>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</si>
  <si>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</si>
  <si>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</si>
  <si>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</si>
  <si>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</si>
  <si>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</si>
  <si>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</si>
  <si>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</si>
  <si>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</si>
  <si>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</si>
  <si>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</si>
  <si>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</si>
  <si>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</si>
  <si>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</si>
  <si>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</si>
  <si>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</si>
  <si>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</si>
  <si>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</si>
  <si>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</si>
  <si>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</si>
  <si>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</si>
  <si>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</si>
  <si>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</si>
  <si>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</si>
  <si>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</si>
  <si>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</si>
  <si>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</si>
  <si>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</si>
  <si>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</si>
  <si>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</si>
  <si>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</si>
  <si>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</si>
  <si>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</si>
  <si>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</si>
  <si>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</si>
  <si>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</si>
  <si>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</si>
  <si>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</si>
  <si>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</si>
  <si>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</si>
  <si>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</si>
  <si>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</si>
  <si>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</si>
  <si>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</si>
  <si>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</si>
  <si>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</si>
  <si>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</si>
  <si>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</si>
  <si>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</si>
  <si>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</si>
  <si>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</si>
  <si>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</si>
  <si>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</si>
  <si>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</si>
  <si>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</si>
  <si>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</si>
  <si>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</si>
  <si>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</si>
  <si>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</si>
  <si>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</si>
  <si>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</si>
  <si>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</si>
  <si>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</si>
  <si>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</si>
  <si>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</si>
  <si>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</si>
  <si>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</si>
  <si>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</si>
  <si>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</si>
  <si>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</si>
  <si>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</si>
  <si>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</si>
  <si>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</si>
  <si>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</si>
  <si>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</si>
  <si>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</si>
  <si>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</si>
  <si>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</si>
  <si>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</si>
  <si>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</si>
  <si>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</si>
  <si>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</si>
  <si>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</si>
  <si>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</si>
  <si>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</si>
  <si>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</si>
  <si>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</si>
  <si>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</si>
  <si>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</si>
  <si>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</si>
  <si>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</si>
  <si>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</si>
  <si>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</si>
  <si>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</si>
  <si>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</si>
  <si>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</si>
  <si>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</si>
  <si>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</si>
  <si>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</si>
  <si>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</si>
  <si>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</si>
  <si>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</si>
  <si>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</si>
  <si>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</si>
  <si>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</si>
  <si>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</si>
  <si>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</si>
  <si>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</si>
  <si>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</si>
  <si>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</si>
  <si>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</si>
  <si>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</si>
  <si>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</si>
  <si>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</si>
  <si>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</si>
  <si>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</si>
  <si>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</si>
  <si>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</si>
  <si>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</si>
  <si>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</si>
  <si>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</si>
  <si>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</si>
  <si>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</si>
  <si>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</si>
  <si>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</si>
  <si>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</si>
  <si>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</si>
  <si>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</si>
  <si>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</si>
  <si>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</si>
  <si>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</si>
  <si>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</si>
  <si>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</si>
  <si>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</si>
  <si>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</si>
  <si>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</si>
  <si>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</si>
  <si>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</si>
  <si>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</si>
  <si>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</si>
  <si>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</si>
  <si>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</si>
  <si>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</si>
  <si>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</si>
  <si>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</si>
  <si>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</si>
  <si>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</si>
  <si>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</si>
  <si>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</si>
  <si>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</si>
  <si>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</si>
  <si>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</si>
  <si>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</si>
  <si>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</si>
  <si>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</si>
  <si>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</si>
  <si>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</si>
  <si>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</si>
  <si>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</si>
  <si>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</si>
  <si>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</si>
  <si>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</si>
  <si>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</si>
  <si>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</si>
  <si>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</si>
  <si>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</si>
  <si>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</si>
  <si>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</si>
  <si>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</si>
  <si>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</si>
  <si>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</si>
  <si>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</si>
  <si>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</si>
  <si>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</si>
  <si>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</si>
  <si>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</si>
  <si>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</si>
  <si>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</si>
  <si>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</si>
  <si>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</si>
  <si>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</si>
  <si>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</si>
  <si>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</si>
  <si>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</si>
  <si>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</si>
  <si>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</si>
  <si>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</si>
  <si>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</si>
  <si>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</si>
  <si>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</si>
  <si>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</si>
  <si>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</si>
  <si>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</si>
  <si>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</si>
  <si>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</si>
  <si>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</si>
  <si>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</si>
  <si>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</si>
  <si>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</si>
  <si>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</si>
  <si>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</si>
  <si>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</si>
  <si>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</si>
  <si>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</si>
  <si>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</si>
  <si>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</si>
  <si>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</si>
  <si>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</si>
  <si>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</si>
  <si>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</si>
  <si>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</si>
  <si>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</si>
  <si>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</si>
  <si>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</si>
  <si>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</si>
  <si>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</si>
  <si>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</si>
  <si>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</si>
  <si>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</si>
  <si>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</si>
  <si>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</si>
  <si>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</si>
  <si>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</si>
  <si>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</si>
  <si>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</si>
  <si>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</si>
  <si>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</si>
  <si>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</si>
  <si>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</si>
  <si>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</si>
  <si>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</si>
  <si>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</si>
  <si>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</si>
  <si>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</si>
  <si>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</si>
  <si>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</si>
  <si>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</si>
  <si>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</si>
  <si>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</si>
  <si>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</si>
  <si>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</si>
  <si>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</si>
  <si>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</si>
  <si>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</si>
  <si>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</si>
  <si>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</si>
  <si>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</si>
  <si>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</si>
  <si>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</si>
  <si>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</si>
  <si>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</si>
  <si>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</si>
  <si>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</si>
  <si>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</si>
  <si>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</si>
  <si>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</si>
  <si>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</si>
  <si>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</si>
  <si>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</si>
  <si>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</si>
  <si>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</si>
  <si>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</si>
  <si>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</si>
  <si>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</si>
  <si>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</si>
  <si>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</si>
  <si>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</si>
  <si>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</si>
  <si>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</si>
  <si>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</si>
  <si>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</si>
  <si>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</si>
  <si>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</si>
  <si>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</si>
  <si>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</si>
  <si>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</si>
  <si>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</si>
  <si>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</si>
  <si>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</si>
  <si>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</si>
  <si>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</si>
  <si>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</si>
  <si>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</si>
  <si>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</si>
  <si>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</si>
  <si>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</si>
  <si>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</si>
  <si>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</si>
  <si>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</si>
  <si>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</si>
  <si>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</si>
  <si>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</si>
  <si>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</si>
  <si>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</si>
  <si>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</si>
  <si>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</si>
  <si>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</si>
  <si>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</si>
  <si>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</si>
  <si>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</si>
  <si>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</si>
  <si>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</si>
  <si>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</si>
  <si>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</si>
  <si>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</si>
  <si>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</si>
  <si>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</si>
  <si>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</si>
  <si>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</si>
  <si>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</si>
  <si>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</si>
  <si>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</si>
  <si>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</si>
  <si>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</si>
  <si>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</si>
  <si>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</si>
  <si>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</si>
  <si>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</si>
  <si>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</si>
  <si>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</si>
  <si>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</si>
  <si>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</si>
  <si>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</si>
  <si>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</si>
  <si>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</si>
  <si>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</si>
  <si>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</si>
  <si>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</si>
  <si>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</si>
  <si>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</si>
  <si>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</si>
  <si>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</si>
  <si>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</si>
  <si>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</si>
  <si>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</si>
  <si>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</si>
  <si>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</si>
  <si>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</si>
  <si>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</si>
  <si>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</si>
  <si>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</si>
  <si>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</si>
  <si>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</si>
  <si>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</si>
  <si>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</si>
  <si>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</si>
  <si>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</si>
  <si>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</si>
  <si>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</si>
  <si>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</si>
  <si>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</si>
  <si>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</si>
  <si>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</si>
  <si>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</si>
  <si>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</si>
  <si>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</si>
  <si>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</si>
  <si>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</si>
  <si>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</si>
  <si>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</si>
  <si>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</si>
  <si>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</si>
  <si>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</si>
  <si>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</si>
  <si>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</si>
  <si>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</si>
  <si>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</si>
  <si>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</si>
  <si>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</si>
  <si>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</si>
  <si>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</si>
  <si>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</si>
  <si>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</si>
  <si>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</si>
  <si>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</si>
  <si>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</si>
  <si>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</si>
  <si>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</si>
  <si>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</si>
  <si>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</si>
  <si>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</si>
  <si>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</si>
  <si>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</si>
  <si>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</si>
  <si>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</si>
  <si>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</si>
  <si>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</si>
  <si>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</si>
  <si>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</si>
  <si>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</si>
  <si>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</si>
  <si>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</si>
  <si>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</si>
  <si>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</si>
  <si>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</si>
  <si>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</si>
  <si>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</si>
  <si>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</si>
  <si>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</si>
  <si>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</si>
  <si>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</si>
  <si>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</si>
  <si>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</si>
  <si>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</si>
  <si>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</si>
  <si>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</si>
  <si>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</si>
  <si>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</si>
  <si>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</si>
  <si>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</si>
  <si>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</si>
  <si>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</si>
  <si>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</si>
  <si>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</si>
  <si>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</si>
  <si>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</si>
  <si>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</si>
  <si>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</si>
  <si>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</si>
  <si>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</si>
  <si>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</si>
  <si>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</si>
  <si>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</si>
  <si>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</si>
  <si>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</si>
  <si>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</si>
  <si>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</si>
  <si>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</si>
  <si>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</si>
  <si>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</si>
  <si>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</si>
  <si>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</si>
  <si>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</si>
  <si>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</si>
  <si>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</si>
  <si>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</si>
  <si>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</si>
  <si>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</si>
  <si>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</si>
  <si>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</si>
  <si>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</si>
  <si>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</si>
  <si>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</si>
  <si>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</si>
  <si>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</si>
  <si>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</si>
  <si>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</si>
  <si>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</si>
  <si>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</si>
  <si>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</si>
  <si>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</si>
  <si>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</si>
  <si>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</si>
  <si>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</si>
  <si>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</si>
  <si>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</si>
  <si>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</si>
  <si>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</si>
  <si>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</si>
  <si>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</si>
  <si>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</si>
  <si>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</si>
  <si>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</si>
  <si>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</si>
  <si>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</si>
  <si>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</si>
  <si>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</si>
  <si>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</si>
  <si>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</si>
  <si>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</si>
  <si>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</si>
  <si>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</si>
  <si>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</si>
  <si>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</si>
  <si>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</si>
  <si>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</si>
  <si>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</si>
  <si>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</si>
  <si>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</si>
  <si>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</si>
  <si>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</si>
  <si>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</si>
  <si>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</si>
  <si>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</si>
  <si>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</si>
  <si>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</si>
  <si>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</si>
  <si>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</si>
  <si>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</si>
  <si>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</si>
  <si>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</si>
  <si>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</si>
  <si>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</si>
  <si>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</si>
  <si>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</si>
  <si>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</si>
  <si>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</si>
  <si>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</si>
  <si>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</si>
  <si>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</si>
  <si>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</si>
  <si>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</si>
  <si>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</si>
  <si>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</si>
  <si>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</si>
  <si>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</si>
  <si>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</si>
  <si>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</si>
  <si>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</si>
  <si>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</si>
  <si>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</si>
  <si>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</si>
  <si>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</si>
  <si>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</si>
  <si>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</si>
  <si>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</si>
  <si>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</si>
  <si>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</si>
  <si>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</si>
  <si>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</si>
  <si>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</si>
  <si>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</si>
  <si>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</si>
  <si>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</si>
  <si>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</si>
  <si>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</si>
  <si>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</si>
  <si>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</si>
  <si>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</si>
  <si>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</si>
  <si>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</si>
  <si>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</si>
  <si>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</si>
  <si>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</si>
  <si>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</si>
  <si>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</si>
  <si>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</si>
  <si>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</si>
  <si>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</si>
  <si>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</si>
  <si>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</si>
  <si>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</si>
  <si>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</si>
  <si>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</si>
  <si>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</si>
  <si>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</si>
  <si>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</si>
  <si>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</si>
  <si>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</si>
  <si>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</si>
  <si>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</si>
  <si>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</si>
  <si>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</si>
  <si>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</si>
  <si>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</si>
  <si>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</si>
  <si>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</si>
  <si>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</si>
  <si>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</si>
  <si>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</si>
  <si>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</si>
  <si>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</si>
  <si>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</si>
  <si>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</si>
  <si>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</si>
  <si>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</si>
  <si>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</si>
  <si>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</si>
  <si>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</si>
  <si>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</si>
  <si>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</si>
  <si>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</si>
  <si>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</si>
  <si>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</si>
  <si>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</si>
  <si>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</si>
  <si>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</si>
  <si>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</si>
  <si>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</si>
  <si>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</si>
  <si>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</si>
  <si>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</si>
  <si>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</si>
  <si>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</si>
  <si>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</si>
  <si>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</si>
  <si>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</si>
  <si>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</si>
  <si>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</si>
  <si>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</si>
  <si>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</si>
  <si>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</si>
  <si>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</si>
  <si>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</si>
  <si>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</si>
  <si>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</si>
  <si>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</si>
  <si>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</si>
  <si>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</si>
  <si>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</si>
  <si>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</si>
  <si>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</si>
  <si>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</si>
  <si>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</si>
  <si>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</si>
  <si>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</si>
  <si>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</si>
  <si>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</si>
  <si>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</si>
  <si>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</si>
  <si>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</si>
  <si>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</si>
  <si>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</si>
  <si>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</si>
  <si>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</si>
  <si>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</si>
  <si>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</si>
  <si>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</si>
  <si>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</si>
  <si>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</si>
  <si>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</si>
  <si>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</si>
  <si>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</si>
  <si>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</si>
  <si>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</si>
  <si>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</si>
  <si>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</si>
  <si>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</si>
  <si>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</si>
  <si>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</si>
  <si>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</si>
  <si>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</si>
  <si>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</si>
  <si>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</si>
  <si>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</si>
  <si>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</si>
  <si>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</si>
  <si>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</si>
  <si>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</si>
  <si>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</si>
  <si>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</si>
  <si>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</si>
  <si>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</si>
  <si>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</si>
  <si>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</si>
  <si>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</si>
  <si>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</si>
  <si>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</si>
  <si>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</si>
  <si>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</si>
  <si>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</si>
  <si>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</si>
  <si>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</si>
  <si>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</si>
  <si>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</si>
  <si>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</si>
  <si>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</si>
  <si>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</si>
  <si>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</si>
  <si>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</si>
  <si>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</si>
  <si>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</si>
  <si>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</si>
  <si>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</si>
  <si>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</si>
  <si>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</si>
  <si>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</si>
  <si>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</si>
  <si>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</si>
  <si>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</si>
  <si>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</si>
  <si>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</si>
  <si>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</si>
  <si>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</si>
  <si>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</si>
  <si>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</si>
  <si>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</si>
  <si>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</si>
  <si>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</si>
  <si>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</si>
  <si>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</si>
  <si>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</si>
  <si>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</si>
  <si>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</si>
  <si>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</si>
  <si>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</si>
  <si>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</si>
  <si>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</si>
  <si>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</si>
  <si>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</si>
  <si>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</si>
  <si>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</si>
  <si>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</si>
  <si>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</si>
  <si>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</si>
  <si>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</si>
  <si>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</si>
  <si>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</si>
  <si>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</si>
  <si>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</si>
  <si>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</si>
  <si>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</si>
  <si>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</si>
  <si>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</si>
  <si>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</si>
  <si>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</si>
  <si>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</si>
  <si>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</si>
  <si>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</si>
  <si>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</si>
  <si>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</si>
  <si>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</si>
  <si>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</si>
  <si>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</si>
  <si>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</si>
  <si>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</si>
  <si>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</si>
  <si>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</si>
  <si>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</si>
  <si>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</si>
  <si>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</si>
  <si>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</si>
  <si>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</si>
  <si>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</si>
  <si>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</si>
  <si>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</si>
  <si>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</si>
  <si>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</si>
  <si>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</si>
  <si>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</si>
  <si>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</si>
  <si>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</si>
  <si>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</si>
  <si>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</si>
  <si>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</si>
  <si>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</si>
  <si>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</si>
  <si>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</si>
  <si>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</si>
  <si>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</si>
  <si>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</si>
  <si>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</si>
  <si>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</si>
  <si>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</si>
  <si>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</si>
  <si>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</si>
  <si>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</si>
  <si>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</si>
  <si>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</si>
  <si>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</si>
  <si>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</si>
  <si>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</si>
  <si>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</si>
  <si>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</si>
  <si>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</si>
  <si>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</si>
  <si>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</si>
  <si>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</si>
  <si>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</si>
  <si>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</si>
  <si>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</si>
  <si>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</si>
  <si>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</si>
  <si>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</si>
  <si>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</si>
  <si>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</si>
  <si>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</si>
  <si>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</si>
  <si>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</si>
  <si>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</si>
  <si>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</si>
  <si>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</si>
  <si>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</si>
  <si>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</si>
  <si>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</si>
  <si>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</si>
  <si>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</si>
  <si>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</si>
  <si>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</si>
  <si>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</si>
  <si>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</si>
  <si>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</si>
  <si>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</si>
  <si>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</si>
  <si>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</si>
  <si>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</si>
  <si>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</si>
  <si>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</si>
  <si>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</si>
  <si>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</si>
  <si>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</si>
  <si>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</si>
  <si>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</si>
  <si>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</si>
  <si>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</si>
  <si>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</si>
  <si>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</si>
  <si>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</si>
  <si>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</si>
  <si>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</si>
  <si>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</si>
  <si>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</si>
  <si>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</si>
  <si>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</si>
  <si>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</si>
  <si>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</si>
  <si>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</si>
  <si>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</si>
  <si>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</si>
  <si>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</si>
  <si>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</si>
  <si>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</si>
  <si>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</si>
  <si>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</si>
  <si>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</si>
  <si>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</si>
  <si>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</si>
  <si>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</si>
  <si>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</si>
  <si>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</si>
  <si>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</si>
  <si>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</si>
  <si>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</si>
  <si>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</si>
  <si>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</si>
  <si>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</si>
  <si>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</si>
  <si>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</si>
  <si>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</si>
  <si>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</si>
  <si>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</si>
  <si>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</si>
  <si>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</si>
  <si>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</si>
  <si>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</si>
  <si>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</si>
  <si>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</si>
  <si>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</si>
  <si>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</si>
  <si>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</si>
  <si>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</si>
  <si>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</si>
  <si>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</si>
  <si>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</si>
  <si>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</si>
  <si>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</si>
  <si>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</si>
  <si>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</si>
  <si>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</si>
  <si>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</si>
  <si>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</si>
  <si>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</si>
  <si>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</si>
  <si>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</si>
  <si>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</si>
  <si>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</si>
  <si>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</si>
  <si>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</si>
  <si>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</si>
  <si>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</si>
  <si>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</si>
  <si>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</si>
  <si>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</si>
  <si>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</si>
  <si>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</si>
  <si>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</si>
  <si>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</si>
  <si>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</si>
  <si>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</si>
  <si>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</si>
  <si>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</si>
  <si>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</si>
  <si>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</si>
  <si>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</si>
  <si>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</si>
  <si>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</si>
  <si>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</si>
  <si>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</si>
  <si>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</si>
  <si>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</si>
  <si>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</si>
  <si>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</si>
  <si>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</si>
  <si>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</si>
  <si>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</si>
  <si>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</si>
  <si>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</si>
  <si>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</si>
  <si>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</si>
  <si>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</si>
  <si>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</si>
  <si>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</si>
  <si>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</si>
  <si>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</si>
  <si>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</si>
  <si>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</si>
  <si>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</si>
  <si>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</si>
  <si>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</si>
  <si>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</si>
  <si>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</si>
  <si>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</si>
  <si>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</si>
  <si>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</si>
  <si>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</si>
  <si>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</si>
  <si>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</si>
  <si>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</si>
  <si>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</si>
  <si>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</si>
  <si>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</si>
  <si>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</si>
  <si>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</si>
  <si>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</si>
  <si>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</si>
  <si>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</si>
  <si>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</si>
  <si>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</si>
  <si>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</si>
  <si>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</si>
  <si>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</si>
  <si>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</si>
  <si>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</si>
  <si>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</si>
  <si>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</si>
  <si>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</si>
  <si>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</si>
  <si>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</si>
  <si>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</si>
  <si>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</si>
  <si>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</si>
  <si>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</si>
  <si>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</si>
  <si>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</si>
  <si>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</si>
  <si>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</si>
  <si>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</si>
  <si>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</si>
  <si>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</si>
  <si>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</si>
  <si>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</si>
  <si>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</si>
  <si>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</si>
  <si>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</si>
  <si>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</si>
  <si>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</si>
  <si>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</si>
  <si>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</si>
  <si>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</si>
  <si>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</si>
  <si>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</si>
  <si>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</si>
  <si>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</si>
  <si>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</si>
  <si>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</si>
  <si>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</si>
  <si>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</si>
  <si>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</si>
  <si>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</si>
  <si>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</si>
  <si>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</si>
  <si>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</si>
  <si>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</si>
  <si>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</si>
  <si>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</si>
  <si>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</si>
  <si>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</si>
  <si>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</si>
  <si>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</si>
  <si>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</si>
  <si>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</si>
  <si>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</si>
  <si>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</si>
  <si>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</si>
  <si>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</si>
  <si>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</si>
  <si>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</si>
  <si>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</si>
  <si>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</si>
  <si>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</si>
  <si>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</si>
  <si>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</si>
  <si>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</si>
  <si>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</si>
  <si>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</si>
  <si>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</si>
  <si>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</si>
  <si>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</si>
  <si>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</si>
  <si>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</si>
  <si>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</si>
  <si>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</si>
  <si>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</si>
  <si>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</si>
  <si>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</si>
  <si>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</si>
  <si>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</si>
  <si>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</si>
  <si>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</si>
  <si>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</si>
  <si>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</si>
  <si>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</si>
  <si>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</si>
  <si>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</si>
  <si>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</si>
  <si>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</si>
  <si>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</si>
  <si>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</si>
  <si>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</si>
  <si>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</si>
  <si>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</si>
  <si>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</si>
  <si>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</si>
  <si>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</si>
  <si>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</si>
  <si>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</si>
  <si>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</si>
  <si>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</si>
  <si>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</si>
  <si>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</si>
  <si>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</si>
  <si>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</si>
  <si>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</si>
  <si>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</si>
  <si>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</si>
  <si>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</si>
  <si>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</si>
  <si>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</si>
  <si>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</si>
  <si>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</si>
  <si>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</si>
  <si>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</si>
  <si>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</si>
  <si>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</si>
  <si>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</si>
  <si>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</si>
  <si>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</si>
  <si>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</si>
  <si>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</si>
  <si>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</si>
  <si>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</si>
  <si>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</si>
  <si>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</si>
  <si>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</si>
  <si>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</si>
  <si>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</si>
  <si>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</si>
  <si>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</si>
  <si>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</si>
  <si>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</si>
  <si>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</si>
  <si>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</si>
  <si>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</si>
  <si>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</si>
  <si>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</si>
  <si>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</si>
  <si>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</si>
  <si>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</si>
  <si>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</si>
  <si>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</si>
  <si>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</si>
  <si>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</si>
  <si>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</si>
  <si>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</si>
  <si>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</si>
  <si>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</si>
  <si>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</si>
  <si>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</si>
  <si>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</si>
  <si>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</si>
  <si>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</si>
  <si>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</si>
  <si>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</si>
  <si>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</si>
  <si>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</si>
  <si>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</si>
  <si>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</si>
  <si>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</si>
  <si>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</si>
  <si>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</si>
  <si>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</si>
  <si>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</si>
  <si>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</si>
  <si>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</si>
  <si>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</si>
  <si>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</si>
  <si>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</si>
  <si>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</si>
  <si>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</si>
  <si>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</si>
  <si>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</si>
  <si>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</si>
  <si>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</si>
  <si>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</si>
  <si>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</si>
  <si>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</si>
  <si>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</si>
  <si>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</si>
  <si>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</si>
  <si>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</si>
  <si>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</si>
  <si>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</si>
  <si>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</si>
  <si>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</si>
  <si>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</si>
  <si>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</si>
  <si>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</si>
  <si>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</si>
  <si>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</si>
  <si>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</si>
  <si>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</si>
  <si>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</si>
  <si>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</si>
  <si>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</si>
  <si>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</si>
  <si>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</si>
  <si>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</si>
  <si>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</si>
  <si>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</si>
  <si>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</si>
  <si>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</si>
  <si>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</si>
  <si>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</si>
  <si>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</si>
  <si>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</si>
  <si>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</si>
  <si>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</si>
  <si>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</si>
  <si>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</si>
  <si>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</si>
  <si>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</si>
  <si>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</si>
  <si>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</si>
  <si>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</si>
  <si>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</si>
  <si>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</si>
  <si>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</si>
  <si>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</si>
  <si>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</si>
  <si>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</si>
  <si>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</si>
  <si>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</si>
  <si>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</si>
  <si>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</si>
  <si>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</si>
  <si>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</si>
  <si>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</si>
  <si>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</si>
  <si>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</si>
  <si>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</si>
  <si>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</si>
  <si>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</si>
  <si>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</si>
  <si>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</si>
  <si>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</si>
  <si>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</si>
  <si>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</si>
  <si>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</si>
  <si>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</si>
  <si>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</si>
  <si>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</si>
  <si>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</si>
  <si>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</si>
  <si>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</si>
  <si>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</si>
  <si>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</si>
  <si>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</si>
  <si>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</si>
  <si>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</si>
  <si>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</si>
  <si>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</si>
  <si>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</si>
  <si>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</si>
  <si>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</si>
  <si>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</si>
  <si>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</si>
  <si>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</si>
  <si>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</si>
  <si>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</si>
  <si>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</si>
  <si>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</si>
  <si>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</si>
  <si>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</si>
  <si>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</si>
  <si>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</si>
  <si>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</si>
  <si>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</si>
  <si>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</si>
  <si>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</si>
  <si>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</si>
  <si>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</si>
  <si>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</si>
  <si>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</si>
  <si>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</si>
  <si>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</si>
  <si>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</si>
  <si>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</si>
  <si>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</si>
  <si>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</si>
  <si>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</si>
  <si>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</si>
  <si>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</si>
  <si>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</si>
  <si>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</si>
  <si>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</si>
  <si>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</si>
  <si>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</si>
  <si>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</si>
  <si>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</si>
  <si>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</si>
  <si>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</si>
  <si>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</si>
  <si>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</si>
  <si>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</si>
  <si>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</si>
  <si>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</si>
  <si>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</si>
  <si>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</si>
  <si>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</si>
  <si>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</si>
  <si>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</si>
  <si>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</si>
  <si>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</si>
  <si>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</si>
  <si>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</si>
  <si>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</si>
  <si>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</si>
  <si>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</si>
  <si>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</si>
  <si>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</si>
  <si>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</si>
  <si>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</si>
  <si>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</si>
  <si>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</si>
  <si>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</si>
  <si>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</si>
  <si>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</si>
  <si>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</si>
  <si>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</si>
  <si>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</si>
  <si>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</si>
  <si>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</si>
  <si>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</si>
  <si>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</si>
  <si>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</si>
  <si>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</si>
  <si>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</si>
  <si>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</si>
  <si>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</si>
  <si>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</si>
  <si>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</si>
  <si>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</si>
  <si>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</si>
  <si>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</si>
  <si>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</si>
  <si>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</si>
  <si>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</si>
  <si>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</si>
  <si>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</si>
  <si>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</si>
  <si>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</si>
  <si>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</si>
  <si>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</si>
  <si>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</si>
  <si>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</si>
  <si>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</si>
  <si>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</si>
  <si>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</si>
  <si>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</si>
  <si>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</si>
  <si>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</si>
  <si>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</si>
  <si>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</si>
  <si>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</si>
  <si>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</si>
  <si>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</si>
  <si>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</si>
  <si>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</si>
  <si>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</si>
  <si>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</si>
  <si>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</si>
  <si>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</si>
  <si>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</si>
  <si>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</si>
  <si>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</si>
  <si>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</si>
  <si>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</si>
  <si>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</si>
  <si>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</si>
  <si>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</si>
  <si>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</si>
  <si>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</si>
  <si>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</si>
  <si>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</si>
  <si>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</si>
  <si>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</si>
  <si>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</si>
  <si>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</si>
  <si>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</si>
  <si>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</si>
  <si>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</si>
  <si>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</si>
  <si>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</si>
  <si>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</si>
  <si>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</si>
  <si>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</si>
  <si>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</si>
  <si>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</si>
  <si>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</si>
  <si>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</si>
  <si>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</si>
  <si>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</si>
  <si>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</si>
  <si>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</si>
  <si>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</si>
  <si>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</si>
  <si>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</si>
  <si>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</si>
  <si>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</si>
  <si>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</si>
  <si>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</si>
  <si>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</si>
  <si>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</si>
  <si>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</si>
  <si>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</si>
  <si>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</si>
  <si>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</si>
  <si>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</si>
  <si>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</si>
  <si>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</si>
  <si>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</si>
  <si>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</si>
  <si>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</si>
  <si>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</si>
  <si>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</si>
  <si>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</si>
  <si>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</si>
  <si>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</si>
  <si>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</si>
  <si>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</si>
  <si>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</si>
  <si>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</si>
  <si>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</si>
  <si>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</si>
  <si>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</si>
  <si>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</si>
  <si>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</si>
  <si>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</si>
  <si>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</si>
  <si>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</si>
  <si>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</si>
  <si>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</si>
  <si>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</si>
  <si>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</si>
  <si>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</si>
  <si>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</si>
  <si>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</si>
  <si>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</si>
  <si>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</si>
  <si>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</si>
  <si>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</si>
  <si>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</si>
  <si>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</si>
  <si>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</si>
  <si>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</si>
  <si>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</si>
  <si>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</si>
  <si>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</si>
  <si>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</si>
  <si>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</si>
  <si>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</si>
  <si>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</si>
  <si>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</si>
  <si>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</si>
  <si>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</si>
  <si>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</si>
  <si>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</si>
  <si>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</si>
  <si>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</si>
  <si>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</si>
  <si>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</si>
  <si>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</si>
  <si>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</si>
  <si>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</si>
  <si>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</si>
  <si>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</si>
  <si>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</si>
  <si>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</si>
  <si>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</si>
  <si>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</si>
  <si>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</si>
  <si>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</si>
  <si>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</si>
  <si>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</si>
  <si>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</si>
  <si>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</si>
  <si>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</si>
  <si>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</si>
  <si>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</si>
  <si>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</si>
  <si>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</si>
  <si>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</si>
  <si>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</si>
  <si>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</si>
  <si>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</si>
  <si>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</si>
  <si>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</si>
  <si>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</si>
  <si>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</si>
  <si>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</si>
  <si>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</si>
  <si>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</si>
  <si>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</si>
  <si>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</si>
  <si>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</si>
  <si>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</si>
  <si>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</si>
  <si>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</si>
  <si>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</si>
  <si>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</si>
  <si>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</si>
  <si>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</si>
  <si>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</si>
  <si>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</si>
  <si>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</si>
  <si>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</si>
  <si>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</si>
  <si>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</si>
  <si>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</si>
  <si>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</si>
  <si>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</si>
  <si>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</si>
  <si>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</si>
  <si>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</si>
  <si>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</si>
  <si>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</si>
  <si>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</si>
  <si>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</si>
  <si>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</si>
  <si>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</si>
  <si>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</si>
  <si>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</si>
  <si>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</si>
  <si>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</si>
  <si>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</si>
  <si>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</si>
  <si>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</si>
  <si>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</si>
  <si>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</si>
  <si>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</si>
  <si>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</si>
  <si>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</si>
  <si>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</si>
  <si>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</si>
  <si>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</si>
  <si>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</si>
  <si>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</si>
  <si>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</si>
  <si>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</si>
  <si>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</si>
  <si>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</si>
  <si>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</si>
  <si>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</si>
  <si>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</si>
  <si>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</si>
  <si>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</si>
  <si>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</si>
  <si>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</si>
  <si>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</si>
  <si>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</si>
  <si>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</si>
  <si>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</si>
  <si>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</si>
  <si>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</si>
  <si>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</si>
  <si>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</si>
  <si>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</si>
  <si>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</si>
  <si>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</si>
  <si>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</si>
  <si>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</si>
  <si>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</si>
  <si>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</si>
  <si>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</si>
  <si>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</si>
  <si>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</si>
  <si>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</si>
  <si>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</si>
  <si>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</si>
  <si>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</si>
  <si>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</si>
  <si>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</si>
  <si>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</si>
  <si>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</si>
  <si>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</si>
  <si>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</si>
  <si>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</si>
  <si>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</si>
  <si>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</si>
  <si>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</si>
  <si>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</si>
  <si>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</si>
  <si>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</si>
  <si>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</si>
  <si>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</si>
  <si>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</si>
  <si>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</si>
  <si>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</si>
  <si>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</si>
  <si>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</si>
  <si>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</si>
  <si>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</si>
  <si>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</si>
  <si>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</si>
  <si>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</si>
  <si>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</si>
  <si>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</si>
  <si>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</si>
  <si>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</si>
  <si>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</si>
  <si>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</si>
  <si>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</si>
  <si>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</si>
  <si>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</si>
  <si>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</si>
  <si>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</si>
  <si>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</si>
  <si>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</si>
  <si>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</si>
  <si>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</si>
  <si>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</si>
  <si>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</si>
  <si>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</si>
  <si>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</si>
  <si>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</si>
  <si>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</si>
  <si>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</si>
  <si>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</si>
  <si>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</si>
  <si>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</si>
  <si>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</si>
  <si>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</si>
  <si>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</si>
  <si>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</si>
  <si>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</si>
  <si>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</si>
  <si>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</si>
  <si>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</si>
  <si>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</si>
  <si>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</si>
  <si>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</si>
  <si>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</si>
  <si>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</si>
  <si>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</si>
  <si>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</si>
  <si>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</si>
  <si>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</si>
  <si>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</si>
  <si>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</si>
  <si>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</si>
  <si>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</si>
  <si>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</si>
  <si>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</si>
  <si>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</si>
  <si>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</si>
  <si>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</si>
  <si>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</si>
  <si>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</si>
  <si>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</si>
  <si>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</si>
  <si>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</si>
  <si>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</si>
  <si>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</si>
  <si>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</si>
  <si>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</si>
  <si>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</si>
  <si>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</si>
  <si>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</si>
  <si>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</si>
  <si>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</si>
  <si>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</si>
  <si>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</si>
  <si>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</si>
  <si>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</si>
  <si>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</si>
  <si>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</si>
  <si>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</si>
  <si>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</si>
  <si>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</si>
  <si>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</si>
  <si>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</si>
  <si>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</si>
  <si>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</si>
  <si>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</si>
  <si>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</si>
  <si>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</si>
  <si>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</si>
  <si>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</si>
  <si>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</si>
  <si>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</si>
  <si>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</si>
  <si>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</si>
  <si>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</si>
  <si>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</si>
  <si>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</si>
  <si>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</si>
  <si>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</si>
  <si>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</si>
  <si>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</si>
  <si>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</si>
  <si>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</si>
  <si>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</si>
  <si>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</si>
  <si>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</si>
  <si>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</si>
  <si>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</si>
  <si>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</si>
  <si>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</si>
  <si>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</si>
  <si>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</si>
  <si>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</si>
  <si>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</si>
  <si>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</si>
  <si>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</si>
  <si>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</si>
  <si>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</si>
  <si>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</si>
  <si>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</si>
  <si>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</si>
  <si>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</si>
  <si>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</si>
  <si>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</si>
  <si>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</si>
  <si>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</si>
  <si>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</si>
  <si>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</si>
  <si>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</si>
  <si>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</si>
  <si>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</si>
  <si>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</si>
  <si>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</si>
  <si>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</si>
  <si>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</si>
  <si>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</si>
  <si>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</si>
  <si>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</si>
  <si>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</si>
  <si>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</si>
  <si>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</si>
  <si>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</si>
  <si>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</si>
  <si>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</si>
  <si>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</si>
  <si>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</si>
  <si>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</si>
  <si>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</si>
  <si>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</si>
  <si>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</si>
  <si>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</si>
  <si>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</si>
  <si>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</si>
  <si>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</si>
  <si>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</si>
  <si>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</si>
  <si>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</si>
  <si>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</si>
  <si>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</si>
  <si>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</si>
  <si>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</si>
  <si>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</si>
  <si>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</si>
  <si>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</si>
  <si>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</si>
  <si>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</si>
  <si>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</si>
  <si>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</si>
  <si>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</si>
  <si>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</si>
  <si>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</si>
  <si>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</si>
  <si>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</si>
  <si>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</si>
  <si>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</si>
  <si>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</si>
  <si>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</si>
  <si>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</si>
  <si>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</si>
  <si>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</si>
  <si>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</si>
  <si>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</si>
  <si>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</si>
  <si>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</si>
  <si>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</si>
  <si>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</si>
  <si>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</si>
  <si>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</si>
  <si>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</si>
  <si>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</si>
  <si>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</si>
  <si>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</si>
  <si>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</si>
  <si>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</si>
  <si>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</si>
  <si>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</si>
  <si>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</si>
  <si>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</si>
  <si>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</si>
  <si>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</si>
  <si>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</si>
  <si>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</si>
  <si>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</si>
  <si>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</si>
  <si>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</si>
  <si>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</si>
  <si>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</si>
  <si>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</si>
  <si>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</si>
  <si>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</si>
  <si>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</si>
  <si>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</si>
  <si>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</si>
  <si>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</si>
  <si>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</si>
  <si>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</si>
  <si>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</si>
  <si>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</si>
  <si>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</si>
  <si>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</si>
  <si>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</si>
  <si>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</si>
  <si>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</si>
  <si>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</si>
  <si>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</si>
  <si>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</si>
  <si>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</si>
  <si>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</si>
  <si>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</si>
  <si>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</si>
  <si>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</si>
  <si>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</si>
  <si>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</si>
  <si>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</si>
  <si>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</si>
  <si>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</si>
  <si>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</si>
  <si>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</si>
  <si>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</si>
  <si>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</si>
  <si>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</si>
  <si>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</si>
  <si>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</si>
  <si>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</si>
  <si>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</si>
  <si>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</si>
  <si>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</si>
  <si>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</si>
  <si>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</si>
  <si>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</si>
  <si>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</si>
  <si>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</si>
  <si>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</si>
  <si>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</si>
  <si>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</si>
  <si>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</si>
  <si>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</si>
  <si>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</si>
  <si>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</si>
  <si>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</si>
  <si>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</si>
  <si>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</si>
  <si>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</si>
  <si>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</si>
  <si>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</si>
  <si>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</si>
  <si>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</si>
  <si>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</si>
  <si>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</si>
  <si>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</si>
  <si>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</si>
  <si>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</si>
  <si>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</si>
  <si>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</si>
  <si>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</si>
  <si>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</si>
  <si>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</si>
  <si>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</si>
  <si>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</si>
  <si>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</si>
  <si>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</si>
  <si>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</si>
  <si>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</si>
  <si>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</si>
  <si>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</si>
  <si>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</si>
  <si>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</si>
  <si>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</si>
  <si>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</si>
  <si>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</si>
  <si>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</si>
  <si>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</si>
  <si>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</si>
  <si>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</si>
  <si>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</si>
  <si>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</si>
  <si>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</si>
  <si>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</si>
  <si>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</si>
  <si>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</si>
  <si>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</si>
  <si>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</si>
  <si>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</si>
  <si>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</si>
  <si>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</si>
  <si>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</si>
  <si>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</si>
  <si>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</si>
  <si>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</si>
  <si>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</si>
  <si>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</si>
  <si>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</si>
  <si>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</si>
  <si>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</si>
  <si>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</si>
  <si>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</si>
  <si>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</si>
  <si>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</si>
  <si>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</si>
  <si>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</si>
  <si>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</si>
  <si>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</si>
  <si>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</si>
  <si>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</si>
  <si>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</si>
  <si>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</si>
  <si>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</si>
  <si>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</si>
  <si>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</si>
  <si>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</si>
  <si>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</si>
  <si>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</si>
  <si>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</si>
  <si>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</si>
  <si>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</si>
  <si>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</si>
  <si>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</si>
  <si>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</si>
  <si>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</si>
  <si>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</si>
  <si>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</si>
  <si>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</si>
  <si>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</si>
  <si>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</si>
  <si>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</si>
  <si>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</si>
  <si>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</si>
  <si>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</si>
  <si>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</si>
  <si>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</si>
  <si>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</si>
  <si>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</si>
  <si>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</si>
  <si>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</si>
  <si>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</si>
  <si>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</si>
  <si>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</si>
  <si>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</si>
  <si>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</si>
  <si>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</si>
  <si>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</si>
  <si>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</si>
  <si>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</si>
  <si>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</si>
  <si>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</si>
  <si>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</si>
  <si>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</si>
  <si>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</si>
  <si>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</si>
  <si>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</si>
  <si>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</si>
  <si>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</si>
  <si>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</si>
  <si>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</si>
  <si>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</si>
  <si>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</si>
  <si>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</si>
  <si>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</si>
  <si>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</si>
  <si>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</si>
  <si>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</si>
  <si>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</si>
  <si>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</si>
  <si>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</si>
  <si>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</si>
  <si>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</si>
  <si>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</si>
  <si>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</si>
  <si>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</si>
  <si>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</si>
  <si>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</si>
  <si>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</si>
  <si>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</si>
  <si>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</si>
  <si>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</si>
  <si>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</si>
  <si>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</si>
  <si>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</si>
  <si>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</si>
  <si>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</si>
  <si>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</si>
  <si>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</si>
  <si>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</si>
  <si>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</si>
  <si>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</si>
  <si>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</si>
  <si>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</si>
  <si>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</si>
  <si>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</si>
  <si>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</si>
  <si>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</si>
  <si>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</si>
  <si>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</si>
  <si>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</si>
  <si>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</si>
  <si>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</si>
  <si>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</si>
  <si>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</si>
  <si>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</si>
  <si>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</si>
  <si>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</si>
  <si>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</si>
  <si>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</si>
  <si>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</si>
  <si>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</si>
  <si>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</si>
  <si>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</si>
  <si>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</si>
  <si>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</si>
  <si>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</si>
  <si>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</si>
  <si>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</si>
  <si>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</si>
  <si>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</si>
  <si>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</si>
  <si>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</si>
  <si>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</si>
  <si>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</si>
  <si>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</si>
  <si>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</si>
  <si>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</si>
  <si>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</si>
  <si>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</si>
  <si>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</si>
  <si>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</si>
  <si>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</si>
  <si>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</si>
  <si>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</si>
  <si>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</si>
  <si>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</si>
  <si>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</si>
  <si>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</si>
  <si>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</si>
  <si>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</si>
  <si>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</si>
  <si>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</si>
  <si>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</si>
  <si>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</si>
  <si>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</si>
  <si>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</si>
  <si>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</si>
  <si>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</si>
  <si>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</si>
  <si>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</si>
  <si>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</si>
  <si>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</si>
  <si>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</si>
  <si>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</si>
  <si>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</si>
  <si>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</si>
  <si>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</si>
  <si>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</si>
  <si>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</si>
  <si>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</si>
  <si>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</si>
  <si>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</si>
  <si>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</si>
  <si>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</si>
  <si>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</si>
  <si>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</si>
  <si>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</si>
  <si>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</si>
  <si>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</si>
  <si>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</si>
  <si>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</si>
  <si>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</si>
  <si>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</si>
  <si>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</si>
  <si>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</si>
  <si>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</si>
  <si>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</si>
  <si>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</si>
  <si>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</si>
  <si>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</si>
  <si>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</si>
  <si>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</si>
  <si>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</si>
  <si>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</si>
  <si>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</si>
  <si>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</si>
  <si>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</si>
  <si>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</si>
  <si>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</si>
  <si>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</si>
  <si>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</si>
  <si>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</si>
  <si>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</si>
  <si>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</si>
  <si>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</si>
  <si>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</si>
  <si>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</si>
  <si>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</si>
  <si>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</si>
  <si>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</si>
  <si>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</si>
  <si>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</si>
  <si>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</si>
  <si>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</si>
  <si>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</si>
  <si>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</si>
  <si>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</si>
  <si>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</si>
  <si>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</si>
  <si>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</si>
  <si>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</si>
  <si>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</si>
  <si>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</si>
  <si>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</si>
  <si>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</si>
  <si>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</si>
  <si>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</si>
  <si>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</si>
  <si>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</si>
  <si>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</si>
  <si>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</si>
  <si>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</si>
  <si>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</si>
  <si>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</si>
  <si>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</si>
  <si>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</si>
  <si>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</si>
  <si>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</si>
  <si>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</si>
  <si>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</si>
  <si>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</si>
  <si>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</si>
  <si>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</si>
  <si>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</si>
  <si>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</si>
  <si>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</si>
  <si>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</si>
  <si>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</si>
  <si>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</si>
  <si>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</si>
  <si>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</si>
  <si>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</si>
  <si>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</si>
  <si>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</si>
  <si>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</si>
  <si>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</si>
  <si>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</si>
  <si>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</si>
  <si>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</si>
  <si>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</si>
  <si>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</si>
  <si>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</si>
  <si>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</si>
  <si>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</si>
  <si>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</si>
  <si>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</si>
  <si>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</si>
  <si>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</si>
  <si>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</si>
  <si>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</si>
  <si>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</si>
  <si>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</si>
  <si>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</si>
  <si>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</si>
  <si>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</si>
  <si>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</si>
  <si>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</si>
  <si>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</si>
  <si>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</si>
  <si>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</si>
  <si>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</si>
  <si>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</si>
  <si>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</si>
  <si>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</si>
  <si>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</si>
  <si>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</si>
  <si>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</si>
  <si>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</si>
  <si>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</si>
  <si>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</si>
  <si>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</si>
  <si>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</si>
  <si>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</si>
  <si>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</si>
  <si>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</si>
  <si>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</si>
  <si>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</si>
  <si>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</si>
  <si>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</si>
  <si>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</si>
  <si>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</si>
  <si>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</si>
  <si>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</si>
  <si>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</si>
  <si>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</si>
  <si>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</si>
  <si>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</si>
  <si>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</si>
  <si>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</si>
  <si>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</si>
  <si>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</si>
  <si>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</si>
  <si>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</si>
  <si>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</si>
  <si>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</si>
  <si>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</si>
  <si>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</si>
  <si>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</si>
  <si>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</si>
  <si>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</si>
  <si>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</si>
  <si>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</si>
  <si>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</si>
  <si>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</si>
  <si>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</si>
  <si>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</si>
  <si>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</si>
  <si>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</si>
  <si>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</si>
  <si>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</si>
  <si>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</si>
  <si>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</si>
  <si>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</si>
  <si>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</si>
  <si>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</si>
  <si>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</si>
  <si>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</si>
  <si>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</si>
  <si>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</si>
  <si>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</si>
  <si>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</si>
  <si>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</si>
  <si>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</si>
  <si>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</si>
  <si>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</si>
  <si>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</si>
  <si>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</si>
  <si>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</si>
  <si>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</si>
  <si>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</si>
  <si>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</si>
  <si>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</si>
  <si>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</si>
  <si>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</si>
  <si>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</si>
  <si>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</si>
  <si>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</si>
  <si>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</si>
  <si>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</si>
  <si>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</si>
  <si>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</si>
  <si>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</si>
  <si>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</si>
  <si>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</si>
  <si>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</si>
  <si>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</si>
  <si>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</si>
  <si>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</si>
  <si>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</si>
  <si>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</si>
  <si>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</si>
  <si>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</si>
  <si>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</si>
  <si>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</si>
  <si>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</si>
  <si>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</si>
  <si>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</si>
  <si>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</si>
  <si>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</si>
  <si>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</si>
  <si>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</si>
  <si>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</si>
  <si>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</si>
  <si>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</si>
  <si>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</si>
  <si>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</si>
  <si>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</si>
  <si>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</si>
  <si>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</si>
  <si>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</si>
  <si>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</si>
  <si>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</si>
  <si>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</si>
  <si>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</si>
  <si>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</si>
  <si>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</si>
  <si>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</si>
  <si>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</si>
  <si>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</si>
  <si>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</si>
  <si>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</si>
  <si>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</si>
  <si>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</si>
  <si>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</si>
  <si>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</si>
  <si>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</si>
  <si>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</si>
  <si>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</si>
  <si>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</si>
  <si>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</si>
  <si>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</si>
  <si>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</si>
  <si>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</si>
  <si>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</si>
  <si>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</si>
  <si>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</si>
  <si>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</si>
  <si>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</si>
  <si>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</si>
  <si>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</si>
  <si>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</si>
  <si>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</si>
  <si>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</si>
  <si>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</si>
  <si>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</si>
  <si>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</si>
  <si>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</si>
  <si>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</si>
  <si>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</si>
  <si>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</si>
  <si>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</si>
  <si>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</si>
  <si>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</si>
  <si>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</si>
  <si>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</si>
  <si>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</si>
  <si>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</si>
  <si>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</si>
  <si>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</si>
  <si>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</si>
  <si>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</si>
  <si>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</si>
  <si>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</si>
  <si>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</si>
  <si>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</si>
  <si>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</si>
  <si>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</si>
  <si>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</si>
  <si>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</si>
  <si>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</si>
  <si>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</si>
  <si>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</si>
  <si>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</si>
  <si>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</si>
  <si>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</si>
  <si>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</si>
  <si>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</si>
  <si>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</si>
  <si>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</si>
  <si>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</si>
  <si>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</si>
  <si>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</si>
  <si>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</si>
  <si>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</si>
  <si>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</si>
  <si>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</si>
  <si>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</si>
  <si>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</si>
  <si>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</si>
  <si>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</si>
  <si>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</si>
  <si>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</si>
  <si>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</si>
  <si>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</si>
  <si>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</si>
  <si>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</si>
  <si>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</si>
  <si>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</si>
  <si>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</si>
  <si>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</si>
  <si>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</si>
  <si>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</si>
  <si>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</si>
  <si>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</si>
  <si>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</si>
  <si>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</si>
  <si>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</si>
  <si>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</si>
  <si>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</si>
  <si>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</si>
  <si>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</si>
  <si>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</si>
  <si>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</si>
  <si>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</si>
  <si>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</si>
  <si>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</si>
  <si>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</si>
  <si>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</si>
  <si>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</si>
  <si>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</si>
  <si>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</si>
  <si>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</si>
  <si>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</si>
  <si>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</si>
  <si>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</si>
  <si>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</si>
  <si>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</si>
  <si>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</si>
  <si>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</si>
  <si>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</si>
  <si>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</si>
  <si>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</si>
  <si>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</si>
  <si>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</si>
  <si>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</si>
  <si>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</si>
  <si>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</si>
  <si>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</si>
  <si>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</si>
  <si>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</si>
  <si>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</si>
  <si>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</si>
  <si>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</si>
  <si>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</si>
  <si>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</si>
  <si>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</si>
  <si>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</si>
  <si>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</si>
  <si>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</si>
  <si>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</si>
  <si>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</si>
  <si>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</si>
  <si>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</si>
  <si>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</si>
  <si>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</si>
  <si>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</si>
  <si>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</si>
  <si>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</si>
  <si>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</si>
  <si>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</si>
  <si>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</si>
  <si>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</si>
  <si>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</si>
  <si>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</si>
  <si>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</si>
  <si>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</si>
  <si>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</si>
  <si>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</si>
  <si>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</si>
  <si>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</si>
  <si>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</si>
  <si>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</si>
  <si>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</si>
  <si>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</si>
  <si>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</si>
  <si>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</si>
  <si>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</si>
  <si>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</si>
  <si>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</si>
  <si>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</si>
  <si>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</si>
  <si>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</si>
  <si>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</si>
  <si>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</si>
  <si>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</si>
  <si>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</si>
  <si>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</si>
  <si>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</si>
  <si>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</si>
  <si>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</si>
  <si>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</si>
  <si>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</si>
  <si>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</si>
  <si>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</si>
  <si>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</si>
  <si>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</si>
  <si>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</si>
  <si>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</si>
  <si>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</si>
  <si>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</si>
  <si>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</si>
  <si>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</si>
  <si>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</si>
  <si>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</si>
  <si>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</si>
  <si>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</si>
  <si>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</si>
  <si>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</si>
  <si>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</si>
  <si>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</si>
  <si>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</si>
  <si>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</si>
  <si>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</si>
  <si>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</si>
  <si>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</si>
  <si>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</si>
  <si>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</si>
  <si>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</si>
  <si>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</si>
  <si>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</si>
  <si>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</si>
  <si>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</si>
  <si>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</si>
  <si>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</si>
  <si>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</si>
  <si>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</si>
  <si>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</si>
  <si>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</si>
  <si>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</si>
  <si>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</si>
  <si>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</si>
  <si>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</si>
  <si>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</si>
  <si>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</si>
  <si>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</si>
  <si>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</si>
  <si>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</si>
  <si>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</si>
  <si>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</si>
  <si>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</si>
  <si>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</si>
  <si>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</si>
  <si>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</si>
  <si>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</si>
  <si>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</si>
  <si>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</si>
  <si>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</si>
  <si>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</si>
  <si>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</si>
  <si>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</si>
  <si>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</si>
  <si>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</si>
  <si>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</si>
  <si>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</si>
  <si>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</si>
  <si>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</si>
  <si>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</si>
  <si>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</si>
  <si>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</si>
  <si>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</si>
  <si>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</si>
  <si>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</si>
  <si>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</si>
  <si>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</si>
  <si>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</si>
  <si>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</si>
  <si>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</si>
  <si>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</si>
  <si>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</si>
  <si>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</si>
  <si>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</si>
  <si>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</si>
  <si>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</si>
  <si>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</si>
  <si>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</si>
  <si>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</si>
  <si>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</si>
  <si>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</si>
  <si>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</si>
  <si>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</si>
  <si>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</si>
  <si>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</si>
  <si>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</si>
  <si>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</si>
  <si>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</si>
  <si>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</si>
  <si>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</si>
  <si>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</si>
  <si>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</si>
  <si>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</si>
  <si>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</si>
  <si>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</si>
  <si>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</si>
  <si>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</si>
  <si>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</si>
  <si>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</si>
  <si>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</si>
  <si>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</si>
  <si>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</si>
  <si>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</si>
  <si>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</si>
  <si>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</si>
  <si>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</si>
  <si>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</si>
  <si>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</si>
  <si>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</si>
  <si>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</si>
  <si>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</si>
  <si>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</si>
  <si>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</si>
  <si>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</si>
  <si>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</si>
  <si>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</si>
  <si>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</si>
  <si>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</si>
  <si>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</si>
  <si>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</si>
  <si>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</si>
  <si>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</si>
  <si>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</si>
  <si>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</si>
  <si>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</si>
  <si>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</si>
  <si>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</si>
  <si>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</si>
  <si>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</si>
  <si>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</si>
  <si>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</si>
  <si>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</si>
  <si>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</si>
  <si>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</si>
  <si>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</si>
  <si>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</si>
  <si>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</si>
  <si>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</si>
  <si>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</si>
  <si>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</si>
  <si>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</si>
  <si>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</si>
  <si>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</si>
  <si>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</si>
  <si>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</si>
  <si>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</si>
  <si>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</si>
  <si>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</si>
  <si>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</si>
  <si>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</si>
  <si>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</si>
  <si>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</si>
  <si>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</si>
  <si>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</si>
  <si>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</si>
  <si>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</si>
  <si>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</si>
  <si>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</si>
  <si>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</si>
  <si>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</si>
  <si>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</si>
  <si>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</si>
  <si>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</si>
  <si>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</si>
  <si>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</si>
  <si>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</si>
  <si>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</si>
  <si>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</si>
  <si>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</si>
  <si>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</si>
  <si>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</si>
  <si>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</si>
  <si>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</si>
  <si>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</si>
  <si>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</si>
  <si>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</si>
  <si>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</si>
  <si>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</si>
  <si>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</si>
  <si>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</si>
  <si>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</si>
  <si>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</si>
  <si>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</si>
  <si>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</si>
  <si>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</si>
  <si>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</si>
  <si>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</si>
  <si>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</si>
  <si>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</si>
  <si>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</si>
  <si>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</si>
  <si>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</si>
  <si>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</si>
  <si>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</si>
  <si>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</si>
  <si>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</si>
  <si>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</si>
  <si>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</si>
  <si>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</si>
  <si>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</si>
  <si>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</si>
  <si>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</si>
  <si>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</si>
  <si>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</si>
  <si>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</si>
  <si>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</si>
  <si>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</si>
  <si>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</si>
  <si>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</si>
  <si>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</si>
  <si>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</si>
  <si>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</si>
  <si>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</si>
  <si>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</si>
  <si>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</si>
  <si>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</si>
  <si>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</si>
  <si>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</si>
  <si>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</si>
  <si>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</si>
  <si>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</si>
  <si>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</si>
  <si>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</si>
  <si>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</si>
  <si>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</si>
  <si>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</si>
  <si>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</si>
  <si>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</si>
  <si>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</si>
  <si>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</si>
  <si>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</si>
  <si>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</si>
  <si>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</si>
  <si>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</si>
  <si>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</si>
  <si>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</si>
  <si>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</si>
  <si>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</si>
  <si>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</si>
  <si>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</si>
  <si>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</si>
  <si>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</si>
  <si>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</si>
  <si>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</si>
  <si>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</si>
  <si>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</si>
  <si>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</si>
  <si>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</si>
  <si>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</si>
  <si>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</si>
  <si>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</si>
  <si>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</si>
  <si>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</si>
  <si>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</si>
  <si>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</si>
  <si>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</si>
  <si>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</si>
  <si>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</si>
  <si>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</si>
  <si>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</si>
  <si>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</si>
  <si>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</si>
  <si>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</si>
  <si>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</si>
  <si>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</si>
  <si>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</si>
  <si>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</si>
  <si>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</si>
  <si>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</si>
  <si>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</si>
  <si>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</si>
  <si>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</si>
  <si>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</si>
  <si>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</si>
  <si>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</si>
  <si>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</si>
  <si>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</si>
  <si>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</si>
  <si>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</si>
  <si>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</si>
  <si>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</si>
  <si>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</si>
  <si>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</si>
  <si>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</si>
  <si>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</si>
  <si>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</si>
  <si>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</si>
  <si>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</si>
  <si>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</si>
  <si>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</si>
  <si>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</si>
  <si>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</si>
  <si>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</si>
  <si>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</si>
  <si>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</si>
  <si>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</si>
  <si>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</si>
  <si>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</si>
  <si>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</si>
  <si>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</si>
  <si>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</si>
  <si>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</si>
  <si>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</si>
  <si>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</si>
  <si>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</si>
  <si>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</si>
  <si>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</si>
  <si>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</si>
  <si>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</si>
  <si>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</si>
  <si>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</si>
  <si>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</si>
  <si>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</si>
  <si>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</si>
  <si>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</si>
  <si>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</si>
  <si>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</si>
  <si>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</si>
  <si>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</si>
  <si>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</si>
  <si>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</si>
  <si>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</si>
  <si>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</si>
  <si>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</si>
  <si>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</si>
  <si>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</si>
  <si>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</si>
  <si>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</si>
  <si>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</si>
  <si>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</si>
  <si>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</si>
  <si>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</si>
  <si>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</si>
  <si>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</si>
  <si>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</si>
  <si>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</si>
  <si>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</si>
  <si>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</si>
  <si>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</si>
  <si>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</si>
  <si>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</si>
  <si>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</si>
  <si>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</si>
  <si>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</si>
  <si>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</si>
  <si>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</si>
  <si>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</si>
  <si>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</si>
  <si>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</si>
  <si>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</si>
  <si>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</si>
  <si>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</si>
  <si>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</si>
  <si>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</si>
  <si>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</si>
  <si>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</si>
  <si>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</si>
  <si>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</si>
  <si>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</si>
  <si>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</si>
  <si>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</si>
  <si>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</si>
  <si>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</si>
  <si>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</si>
  <si>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</si>
  <si>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</si>
  <si>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</si>
  <si>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</si>
  <si>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</si>
  <si>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</si>
  <si>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</si>
  <si>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</si>
  <si>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</si>
  <si>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</si>
  <si>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</si>
  <si>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</si>
  <si>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</si>
  <si>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</si>
  <si>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</si>
  <si>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</si>
  <si>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</si>
  <si>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</si>
  <si>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</si>
  <si>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</si>
  <si>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</si>
  <si>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</si>
  <si>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</si>
  <si>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</si>
  <si>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</si>
  <si>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</si>
  <si>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</si>
  <si>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</si>
  <si>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</si>
  <si>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</si>
  <si>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</si>
  <si>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</si>
  <si>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</si>
  <si>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</si>
  <si>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</si>
  <si>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</si>
  <si>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</si>
  <si>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</si>
  <si>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</si>
  <si>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</si>
  <si>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</si>
  <si>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</si>
  <si>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</si>
  <si>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</si>
  <si>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</si>
  <si>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</si>
  <si>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</si>
  <si>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</si>
  <si>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</si>
  <si>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</si>
  <si>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</si>
  <si>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</si>
  <si>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</si>
  <si>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</si>
  <si>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</si>
  <si>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</si>
  <si>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</si>
  <si>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</si>
  <si>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</si>
  <si>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</si>
  <si>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</si>
  <si>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</si>
  <si>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</si>
  <si>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</si>
  <si>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</si>
  <si>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</si>
  <si>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</si>
  <si>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</si>
  <si>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</si>
  <si>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</si>
  <si>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</si>
  <si>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</si>
  <si>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</si>
  <si>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</si>
  <si>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</si>
  <si>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</si>
  <si>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</si>
  <si>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</si>
  <si>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</si>
  <si>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</si>
  <si>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</si>
  <si>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</si>
  <si>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</si>
  <si>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</si>
  <si>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</si>
  <si>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</si>
  <si>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</si>
  <si>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</si>
  <si>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</si>
  <si>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</si>
  <si>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</si>
  <si>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</si>
  <si>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</si>
  <si>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</si>
  <si>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</si>
  <si>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</si>
  <si>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</si>
  <si>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</si>
  <si>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</si>
  <si>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</si>
  <si>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</si>
  <si>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</si>
  <si>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</si>
  <si>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</si>
  <si>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</si>
  <si>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</si>
  <si>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</si>
  <si>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</si>
  <si>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</si>
  <si>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</si>
  <si>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</si>
  <si>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</si>
  <si>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</si>
  <si>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</si>
  <si>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</si>
  <si>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</si>
  <si>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</si>
  <si>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</si>
  <si>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</si>
  <si>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</si>
  <si>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</si>
  <si>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</si>
  <si>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</si>
  <si>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</si>
  <si>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</si>
  <si>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</si>
  <si>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</si>
  <si>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</si>
  <si>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</si>
  <si>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</si>
  <si>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</si>
  <si>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</si>
  <si>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</si>
  <si>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</si>
  <si>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</si>
  <si>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</si>
  <si>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</si>
  <si>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</si>
  <si>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</si>
  <si>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</si>
  <si>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</si>
  <si>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</si>
  <si>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</si>
  <si>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</si>
  <si>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</si>
  <si>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</si>
  <si>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</si>
  <si>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</si>
  <si>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</si>
  <si>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</si>
  <si>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</si>
  <si>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</si>
  <si>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</si>
  <si>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</si>
  <si>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</si>
  <si>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</si>
  <si>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</si>
  <si>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</si>
  <si>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</si>
  <si>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</si>
  <si>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</si>
  <si>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</si>
  <si>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</si>
  <si>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</si>
  <si>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</si>
  <si>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</si>
  <si>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</si>
  <si>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</si>
  <si>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</si>
  <si>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</si>
  <si>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</si>
  <si>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</si>
  <si>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</si>
  <si>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</si>
  <si>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</si>
  <si>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</si>
  <si>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</si>
  <si>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</si>
  <si>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</si>
  <si>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</si>
  <si>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</si>
  <si>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</si>
  <si>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</si>
  <si>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</si>
  <si>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</si>
  <si>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</si>
  <si>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</si>
  <si>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</si>
  <si>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</si>
  <si>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</si>
  <si>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</si>
  <si>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</si>
  <si>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</si>
  <si>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</si>
  <si>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</si>
  <si>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</si>
  <si>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</si>
  <si>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</si>
  <si>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</si>
  <si>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</si>
  <si>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</si>
  <si>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</si>
  <si>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</si>
  <si>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</si>
  <si>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</si>
  <si>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</si>
  <si>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</si>
  <si>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</si>
  <si>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</si>
  <si>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</si>
  <si>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</si>
  <si>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</si>
  <si>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</si>
  <si>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</si>
  <si>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</si>
  <si>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</si>
  <si>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</si>
  <si>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</si>
  <si>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</si>
  <si>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</si>
  <si>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</si>
  <si>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</si>
  <si>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</si>
  <si>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</si>
  <si>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</si>
  <si>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</si>
  <si>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</si>
  <si>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</si>
  <si>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</si>
  <si>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</si>
  <si>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</si>
  <si>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</si>
  <si>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</si>
  <si>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</si>
  <si>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</si>
  <si>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</si>
  <si>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</si>
  <si>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</si>
  <si>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</si>
  <si>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</si>
  <si>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</si>
  <si>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</si>
  <si>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</si>
  <si>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</si>
  <si>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</si>
  <si>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</si>
  <si>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</si>
  <si>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</si>
  <si>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</si>
  <si>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</si>
  <si>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</si>
  <si>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</si>
  <si>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</si>
  <si>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</si>
  <si>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</si>
  <si>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</si>
  <si>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</si>
  <si>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</si>
  <si>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</si>
  <si>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</si>
  <si>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</si>
  <si>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</si>
  <si>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</si>
  <si>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</si>
  <si>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</si>
  <si>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</si>
  <si>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</si>
  <si>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</si>
  <si>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</si>
  <si>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</si>
  <si>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</si>
  <si>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</si>
  <si>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</si>
  <si>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</si>
  <si>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</si>
  <si>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</si>
  <si>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</si>
  <si>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</si>
  <si>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</si>
  <si>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</si>
  <si>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</si>
  <si>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</si>
  <si>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</si>
  <si>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</si>
  <si>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</si>
  <si>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</si>
  <si>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</si>
  <si>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</si>
  <si>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</si>
  <si>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</si>
  <si>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</si>
  <si>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</si>
  <si>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</si>
  <si>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</si>
  <si>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</si>
  <si>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</si>
  <si>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</si>
  <si>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</si>
  <si>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</si>
  <si>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</si>
  <si>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</si>
  <si>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</si>
  <si>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</si>
  <si>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</si>
  <si>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</si>
  <si>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</si>
  <si>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</si>
  <si>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</si>
  <si>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</si>
  <si>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</si>
  <si>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</si>
  <si>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</si>
  <si>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</si>
  <si>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</si>
  <si>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</si>
  <si>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</si>
  <si>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</si>
  <si>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</si>
  <si>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</si>
  <si>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</si>
  <si>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</si>
  <si>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</si>
  <si>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</si>
  <si>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</si>
  <si>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</si>
  <si>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</si>
  <si>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</si>
  <si>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</si>
  <si>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</si>
  <si>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</si>
  <si>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</si>
  <si>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</si>
  <si>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</si>
  <si>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</si>
  <si>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</si>
  <si>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</si>
  <si>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</si>
  <si>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</si>
  <si>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</si>
  <si>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</si>
  <si>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</si>
  <si>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</si>
  <si>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</si>
  <si>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</si>
  <si>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</si>
  <si>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</si>
  <si>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</si>
  <si>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</si>
  <si>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</si>
  <si>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</si>
  <si>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</si>
  <si>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</si>
  <si>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</si>
  <si>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</si>
  <si>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</si>
  <si>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</si>
  <si>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</si>
  <si>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</si>
  <si>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</si>
  <si>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</si>
  <si>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</si>
  <si>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</si>
  <si>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</si>
  <si>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</si>
  <si>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</si>
  <si>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</si>
  <si>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</si>
  <si>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</si>
  <si>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</si>
  <si>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</si>
  <si>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</si>
  <si>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</si>
  <si>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</si>
  <si>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</si>
  <si>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</si>
  <si>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</si>
  <si>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</si>
  <si>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</si>
  <si>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</si>
  <si>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</si>
  <si>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</si>
  <si>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</si>
  <si>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</si>
  <si>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</si>
  <si>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</si>
  <si>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</si>
  <si>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</si>
  <si>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</si>
  <si>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</si>
  <si>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</si>
  <si>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</si>
  <si>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</si>
  <si>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</si>
  <si>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</si>
  <si>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</si>
  <si>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</si>
  <si>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</si>
  <si>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</si>
  <si>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</si>
  <si>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</si>
  <si>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</si>
  <si>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</si>
  <si>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</si>
  <si>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</si>
  <si>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</si>
  <si>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</si>
  <si>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</si>
  <si>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</si>
  <si>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</si>
  <si>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</si>
  <si>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</si>
  <si>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</si>
  <si>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</si>
  <si>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</si>
  <si>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</si>
  <si>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</si>
  <si>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</si>
  <si>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</si>
  <si>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</si>
  <si>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</si>
  <si>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</si>
  <si>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</si>
  <si>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</si>
  <si>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</si>
  <si>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</si>
  <si>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</si>
  <si>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</si>
  <si>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</si>
  <si>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</si>
  <si>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</si>
  <si>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</si>
  <si>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</si>
  <si>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</si>
  <si>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</si>
  <si>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</si>
  <si>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</si>
  <si>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</si>
  <si>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</si>
  <si>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</si>
  <si>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</si>
  <si>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</si>
  <si>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</si>
  <si>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</si>
  <si>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</si>
  <si>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</si>
  <si>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</si>
  <si>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</si>
  <si>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</si>
  <si>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</si>
  <si>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</si>
  <si>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</si>
  <si>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</si>
  <si>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</si>
  <si>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</si>
  <si>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</si>
  <si>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</si>
  <si>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</si>
  <si>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</si>
  <si>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</si>
  <si>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</si>
  <si>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</si>
  <si>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</si>
  <si>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</si>
  <si>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</si>
  <si>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</si>
  <si>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</si>
  <si>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</si>
  <si>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</si>
  <si>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</si>
  <si>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</si>
  <si>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</si>
  <si>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</si>
  <si>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</si>
  <si>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</si>
  <si>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</si>
  <si>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</si>
  <si>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</si>
  <si>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</si>
  <si>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</si>
  <si>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</si>
  <si>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</si>
  <si>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</si>
  <si>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</si>
  <si>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</si>
  <si>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</si>
  <si>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</si>
  <si>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</si>
  <si>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</si>
  <si>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</si>
  <si>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</si>
  <si>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</si>
  <si>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</si>
  <si>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</si>
  <si>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</si>
  <si>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</si>
  <si>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</si>
  <si>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</si>
  <si>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</si>
  <si>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</si>
  <si>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</si>
  <si>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</si>
  <si>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</si>
  <si>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</si>
  <si>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</si>
  <si>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</si>
  <si>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</si>
  <si>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</si>
  <si>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</si>
  <si>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</si>
  <si>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</si>
  <si>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</si>
  <si>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</si>
  <si>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</si>
  <si>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</si>
  <si>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</si>
  <si>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</si>
  <si>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</si>
  <si>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</si>
  <si>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</si>
  <si>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</si>
  <si>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</si>
  <si>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</si>
  <si>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</si>
  <si>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</si>
  <si>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</si>
  <si>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</si>
  <si>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</si>
  <si>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</si>
  <si>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</si>
  <si>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</si>
  <si>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</si>
  <si>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</si>
  <si>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</si>
  <si>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</si>
  <si>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</si>
  <si>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</si>
  <si>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</si>
  <si>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</si>
  <si>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</si>
  <si>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</si>
  <si>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</si>
  <si>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</si>
  <si>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</si>
  <si>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</si>
  <si>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</si>
  <si>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</si>
  <si>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</si>
  <si>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</si>
  <si>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</si>
  <si>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</si>
  <si>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</si>
  <si>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</si>
  <si>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</si>
  <si>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</si>
  <si>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</si>
  <si>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</si>
  <si>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</si>
  <si>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</si>
  <si>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</si>
  <si>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</si>
  <si>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</si>
  <si>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</si>
  <si>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</si>
  <si>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</si>
  <si>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</si>
  <si>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</si>
  <si>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</si>
  <si>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</si>
  <si>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</si>
  <si>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</si>
  <si>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</si>
  <si>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</si>
  <si>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</si>
  <si>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</si>
  <si>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</si>
  <si>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</si>
  <si>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</si>
  <si>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</si>
  <si>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</si>
  <si>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</si>
  <si>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</si>
  <si>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</si>
  <si>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</si>
  <si>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</si>
  <si>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</si>
  <si>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</si>
  <si>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</si>
  <si>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</si>
  <si>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</si>
  <si>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</si>
  <si>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</si>
  <si>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</si>
  <si>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</si>
  <si>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</si>
  <si>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</si>
  <si>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</si>
  <si>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</si>
  <si>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</si>
  <si>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</si>
  <si>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</si>
  <si>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</si>
  <si>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</si>
  <si>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</si>
  <si>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</si>
  <si>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</si>
  <si>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</si>
  <si>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</si>
  <si>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</si>
  <si>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</si>
  <si>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</si>
  <si>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</si>
  <si>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</si>
  <si>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</si>
  <si>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</si>
  <si>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</si>
  <si>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</si>
  <si>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</si>
  <si>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</si>
  <si>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</si>
  <si>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</si>
  <si>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</si>
  <si>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</si>
  <si>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</si>
  <si>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</si>
  <si>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</si>
  <si>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</si>
  <si>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</si>
  <si>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</si>
  <si>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</si>
  <si>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</si>
  <si>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</si>
  <si>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</si>
  <si>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</si>
  <si>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</si>
  <si>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</si>
  <si>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</si>
  <si>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</si>
  <si>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</si>
  <si>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</si>
  <si>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</si>
  <si>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</si>
  <si>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</si>
  <si>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</si>
  <si>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</si>
  <si>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</si>
  <si>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</si>
  <si>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</si>
  <si>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</si>
  <si>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</si>
  <si>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</si>
  <si>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</si>
  <si>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</si>
  <si>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</si>
  <si>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</si>
  <si>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</si>
  <si>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</si>
  <si>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</si>
  <si>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</si>
  <si>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</si>
  <si>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</si>
  <si>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</si>
  <si>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</si>
  <si>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</si>
  <si>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</si>
  <si>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</si>
  <si>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</si>
  <si>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</si>
  <si>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</si>
  <si>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</si>
  <si>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</si>
  <si>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</si>
  <si>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</si>
  <si>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</si>
  <si>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</si>
  <si>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</si>
  <si>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</si>
  <si>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</si>
  <si>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</si>
  <si>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</si>
  <si>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</si>
  <si>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</si>
  <si>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</si>
  <si>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</si>
  <si>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</si>
  <si>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</si>
  <si>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</si>
  <si>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</si>
  <si>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</si>
  <si>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</si>
  <si>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</si>
  <si>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</si>
  <si>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</si>
  <si>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</si>
  <si>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</si>
  <si>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</si>
  <si>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</si>
  <si>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</si>
  <si>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</si>
  <si>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</si>
  <si>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</si>
  <si>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</si>
  <si>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</si>
  <si>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</si>
  <si>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</si>
  <si>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</si>
  <si>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</si>
  <si>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</si>
  <si>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</si>
  <si>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</si>
  <si>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</si>
  <si>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</si>
  <si>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</si>
  <si>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</si>
  <si>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</si>
  <si>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</si>
  <si>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</si>
  <si>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</si>
  <si>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</si>
  <si>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</si>
  <si>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</si>
  <si>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</si>
  <si>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</si>
  <si>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</si>
  <si>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</si>
  <si>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</si>
  <si>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</si>
  <si>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</si>
  <si>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</si>
  <si>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</si>
  <si>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</si>
  <si>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</si>
  <si>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</si>
  <si>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</si>
  <si>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</si>
  <si>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</si>
  <si>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</si>
  <si>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</si>
  <si>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</si>
  <si>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</si>
  <si>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</si>
  <si>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</si>
  <si>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</si>
  <si>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</si>
  <si>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</si>
  <si>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</si>
  <si>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</si>
  <si>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</si>
  <si>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</si>
  <si>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</si>
  <si>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</si>
  <si>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</si>
  <si>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</si>
  <si>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</si>
  <si>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</si>
  <si>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</si>
  <si>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</si>
  <si>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</si>
  <si>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</si>
  <si>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</si>
  <si>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</si>
  <si>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</si>
  <si>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</si>
  <si>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</si>
  <si>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</si>
  <si>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</si>
  <si>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</si>
  <si>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</si>
  <si>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</si>
  <si>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</si>
  <si>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</si>
  <si>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</si>
  <si>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</si>
  <si>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</si>
  <si>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</si>
  <si>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</si>
  <si>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</si>
  <si>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</si>
  <si>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</si>
  <si>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</si>
  <si>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</si>
  <si>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</si>
  <si>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</si>
  <si>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</si>
  <si>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</si>
  <si>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</si>
  <si>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</si>
  <si>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</si>
  <si>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</si>
  <si>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</si>
  <si>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</si>
  <si>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</si>
  <si>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</si>
  <si>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</si>
  <si>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</si>
  <si>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</si>
  <si>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</si>
  <si>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</si>
  <si>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</si>
  <si>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</si>
  <si>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</si>
  <si>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</si>
  <si>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</si>
  <si>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</si>
  <si>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</si>
  <si>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</si>
  <si>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</si>
  <si>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</si>
  <si>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</si>
  <si>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</si>
  <si>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</si>
  <si>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</si>
  <si>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</si>
  <si>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</si>
  <si>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</si>
  <si>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</si>
  <si>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</si>
  <si>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</si>
  <si>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</si>
  <si>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</si>
  <si>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</si>
  <si>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</si>
  <si>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</si>
  <si>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</si>
  <si>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</si>
  <si>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</si>
  <si>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</si>
  <si>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</si>
  <si>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</si>
  <si>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</si>
  <si>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</si>
  <si>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</si>
  <si>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</si>
  <si>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</si>
  <si>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</si>
  <si>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</si>
  <si>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</si>
  <si>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</si>
  <si>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</si>
  <si>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</si>
  <si>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</si>
  <si>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</si>
  <si>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</si>
  <si>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</si>
  <si>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</si>
  <si>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</si>
  <si>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</si>
  <si>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</si>
  <si>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</si>
  <si>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</si>
  <si>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</si>
  <si>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</si>
  <si>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</si>
  <si>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</si>
  <si>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</si>
  <si>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</si>
  <si>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</si>
  <si>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</si>
  <si>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</si>
  <si>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</si>
  <si>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</si>
  <si>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</si>
  <si>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</si>
  <si>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</si>
  <si>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</si>
  <si>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</si>
  <si>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</si>
  <si>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</si>
  <si>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</si>
  <si>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</si>
  <si>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</si>
  <si>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</si>
  <si>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</si>
  <si>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</si>
  <si>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</si>
  <si>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</si>
  <si>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</si>
  <si>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</si>
  <si>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</si>
  <si>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</si>
  <si>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</si>
  <si>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</si>
  <si>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</si>
  <si>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</si>
  <si>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</si>
  <si>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</si>
  <si>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</si>
  <si>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</si>
  <si>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</si>
  <si>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</si>
  <si>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</si>
  <si>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</si>
  <si>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</si>
  <si>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</si>
  <si>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</si>
  <si>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</si>
  <si>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</si>
  <si>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</si>
  <si>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</si>
  <si>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</si>
  <si>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</si>
  <si>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</si>
  <si>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</si>
  <si>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</si>
  <si>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</si>
  <si>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</si>
  <si>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</si>
  <si>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</si>
  <si>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</si>
  <si>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</si>
  <si>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</si>
  <si>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</si>
  <si>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</si>
  <si>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</si>
  <si>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</si>
  <si>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</si>
  <si>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</si>
  <si>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</si>
  <si>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</si>
  <si>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</si>
  <si>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</si>
  <si>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</si>
  <si>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</si>
  <si>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</si>
  <si>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</si>
  <si>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</si>
  <si>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</si>
  <si>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</si>
  <si>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</si>
  <si>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</si>
  <si>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</si>
  <si>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</si>
  <si>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</si>
  <si>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</si>
  <si>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</si>
  <si>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</si>
  <si>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</si>
  <si>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</si>
  <si>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</si>
  <si>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</si>
  <si>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</si>
  <si>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</si>
  <si>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</si>
  <si>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</si>
  <si>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</si>
  <si>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</si>
  <si>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</si>
  <si>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</si>
  <si>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</si>
  <si>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</si>
  <si>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</si>
  <si>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</si>
  <si>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</si>
  <si>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</si>
  <si>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</si>
  <si>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</si>
  <si>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</si>
  <si>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</si>
  <si>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</si>
  <si>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</si>
  <si>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</si>
  <si>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</si>
  <si>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</si>
  <si>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</si>
  <si>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</si>
  <si>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</si>
  <si>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</si>
  <si>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</si>
  <si>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</si>
  <si>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</si>
  <si>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</si>
  <si>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</si>
  <si>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</si>
  <si>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</si>
  <si>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</si>
  <si>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</si>
  <si>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</si>
  <si>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</si>
  <si>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</si>
  <si>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</si>
  <si>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</si>
  <si>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</si>
  <si>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</si>
  <si>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</si>
  <si>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</si>
  <si>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</si>
  <si>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</si>
  <si>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</si>
  <si>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</si>
  <si>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</si>
  <si>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</si>
  <si>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</si>
  <si>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</si>
  <si>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</si>
  <si>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</si>
  <si>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</si>
  <si>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</si>
  <si>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</si>
  <si>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</si>
  <si>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</si>
  <si>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</si>
  <si>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</si>
  <si>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</si>
  <si>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</si>
  <si>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</si>
  <si>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</si>
  <si>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</si>
  <si>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</si>
  <si>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</si>
  <si>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</si>
  <si>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</si>
  <si>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</si>
  <si>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</si>
  <si>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</si>
  <si>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</si>
  <si>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</si>
  <si>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</si>
  <si>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</si>
  <si>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</si>
  <si>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</si>
  <si>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</si>
  <si>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</si>
  <si>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</si>
  <si>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</si>
  <si>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</si>
  <si>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</si>
  <si>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</si>
  <si>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</si>
  <si>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</si>
  <si>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</si>
  <si>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</si>
  <si>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</si>
  <si>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</si>
  <si>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</si>
  <si>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</si>
  <si>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</si>
  <si>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</si>
  <si>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</si>
  <si>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</si>
  <si>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</si>
  <si>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</si>
  <si>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</si>
  <si>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</si>
  <si>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</si>
  <si>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</si>
  <si>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</si>
  <si>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</si>
  <si>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</si>
  <si>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</si>
  <si>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</si>
  <si>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</si>
  <si>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</si>
  <si>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</si>
  <si>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</si>
  <si>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</si>
  <si>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</si>
  <si>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</si>
  <si>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</si>
  <si>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</si>
  <si>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</si>
  <si>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</si>
  <si>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</si>
  <si>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</si>
  <si>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</si>
  <si>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</si>
  <si>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</si>
  <si>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</si>
  <si>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</si>
  <si>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</si>
  <si>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</si>
  <si>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</si>
  <si>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</si>
  <si>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</si>
  <si>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</si>
  <si>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</si>
  <si>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</si>
  <si>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</si>
  <si>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</si>
  <si>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</si>
  <si>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</si>
  <si>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</si>
  <si>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</si>
  <si>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</si>
  <si>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</si>
  <si>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</si>
  <si>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</si>
  <si>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</si>
  <si>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</si>
  <si>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</si>
  <si>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</si>
  <si>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</si>
  <si>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</si>
  <si>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</si>
  <si>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</si>
  <si>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</si>
  <si>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</si>
  <si>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</si>
  <si>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</si>
  <si>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</si>
  <si>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</si>
  <si>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</si>
  <si>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</si>
  <si>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</si>
  <si>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</si>
  <si>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</si>
  <si>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</si>
  <si>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</si>
  <si>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</si>
  <si>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</si>
  <si>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</si>
  <si>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</si>
  <si>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</si>
  <si>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</si>
  <si>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</si>
  <si>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</si>
  <si>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</si>
  <si>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</si>
  <si>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</si>
  <si>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</si>
  <si>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</si>
  <si>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</si>
  <si>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</si>
  <si>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</si>
  <si>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</si>
  <si>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</si>
  <si>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</si>
  <si>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</si>
  <si>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</si>
  <si>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</si>
  <si>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</si>
  <si>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</si>
  <si>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</si>
  <si>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</si>
  <si>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</si>
  <si>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</si>
  <si>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</si>
  <si>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</si>
  <si>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</si>
  <si>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</si>
  <si>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</si>
  <si>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</si>
  <si>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</si>
  <si>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</si>
  <si>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</si>
  <si>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</si>
  <si>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</si>
  <si>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</si>
  <si>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</si>
  <si>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</si>
  <si>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</si>
  <si>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</si>
  <si>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</si>
  <si>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</si>
  <si>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</si>
  <si>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</si>
  <si>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</si>
  <si>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</si>
  <si>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</si>
  <si>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</si>
  <si>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</si>
  <si>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</si>
  <si>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</si>
  <si>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</si>
  <si>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</si>
  <si>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</si>
  <si>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</si>
  <si>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</si>
  <si>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</si>
  <si>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</si>
  <si>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</si>
  <si>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</si>
  <si>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</si>
  <si>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</si>
  <si>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</si>
  <si>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</si>
  <si>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</si>
  <si>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</si>
  <si>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</si>
  <si>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</si>
  <si>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</si>
  <si>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</si>
  <si>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</si>
  <si>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</si>
  <si>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</si>
  <si>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</si>
  <si>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</si>
  <si>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</si>
  <si>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</si>
  <si>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</si>
  <si>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</si>
  <si>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</si>
  <si>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</si>
  <si>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</si>
  <si>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</si>
  <si>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</si>
  <si>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</si>
  <si>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</si>
  <si>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</si>
  <si>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</si>
  <si>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</si>
  <si>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</si>
  <si>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</si>
  <si>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</si>
  <si>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</si>
  <si>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</si>
  <si>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</si>
  <si>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</si>
  <si>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</si>
  <si>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</si>
  <si>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</si>
  <si>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</si>
  <si>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</si>
  <si>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</si>
  <si>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</si>
  <si>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</si>
  <si>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</si>
  <si>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</si>
  <si>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</si>
  <si>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</si>
  <si>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</si>
  <si>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</si>
  <si>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</si>
  <si>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</si>
  <si>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</si>
  <si>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</si>
  <si>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</si>
  <si>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</si>
  <si>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</si>
  <si>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</si>
  <si>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</si>
  <si>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</si>
  <si>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</si>
  <si>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</si>
  <si>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</si>
  <si>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</si>
  <si>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</si>
  <si>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</si>
  <si>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</si>
  <si>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</si>
  <si>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</si>
  <si>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</si>
  <si>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</si>
  <si>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</si>
  <si>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</si>
  <si>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</si>
  <si>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</si>
  <si>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</si>
  <si>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</si>
  <si>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</si>
  <si>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</si>
  <si>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</si>
  <si>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</si>
  <si>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</si>
  <si>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</si>
  <si>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</si>
  <si>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</si>
  <si>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</si>
  <si>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</si>
  <si>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</si>
  <si>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</si>
  <si>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</si>
  <si>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</si>
  <si>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</si>
  <si>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</si>
  <si>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</si>
  <si>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</si>
  <si>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</si>
  <si>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</si>
  <si>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</si>
  <si>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</si>
  <si>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</si>
  <si>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</si>
  <si>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</si>
  <si>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</si>
  <si>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</si>
  <si>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</si>
  <si>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</si>
  <si>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</si>
  <si>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</si>
  <si>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</si>
  <si>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</si>
  <si>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</si>
  <si>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</si>
  <si>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</si>
  <si>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</si>
  <si>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</si>
  <si>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</si>
  <si>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</si>
  <si>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</si>
  <si>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</si>
  <si>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</si>
  <si>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</si>
  <si>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</si>
  <si>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</si>
  <si>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</si>
  <si>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</si>
  <si>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</si>
  <si>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</si>
  <si>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</si>
  <si>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</si>
  <si>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</si>
  <si>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</si>
  <si>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</si>
  <si>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</si>
  <si>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</si>
  <si>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</si>
  <si>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</si>
  <si>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</si>
  <si>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</si>
  <si>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</si>
  <si>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</si>
  <si>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</si>
  <si>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</si>
  <si>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</si>
  <si>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</si>
  <si>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</si>
  <si>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</si>
  <si>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</si>
  <si>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</si>
  <si>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</si>
  <si>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</si>
  <si>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</si>
  <si>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</si>
  <si>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</si>
  <si>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</si>
  <si>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</si>
  <si>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</si>
  <si>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</si>
  <si>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</si>
  <si>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</si>
  <si>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</si>
  <si>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</si>
  <si>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</si>
  <si>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</si>
  <si>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</si>
  <si>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</si>
  <si>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</si>
  <si>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</si>
  <si>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</si>
  <si>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</si>
  <si>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</si>
  <si>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</si>
  <si>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</si>
  <si>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</si>
  <si>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</si>
  <si>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</si>
  <si>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</si>
  <si>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</si>
  <si>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</si>
  <si>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</si>
  <si>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</si>
  <si>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</si>
  <si>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</si>
  <si>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</si>
  <si>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</si>
  <si>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</si>
  <si>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</si>
  <si>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</si>
  <si>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</si>
  <si>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</si>
  <si>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</si>
  <si>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</si>
  <si>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</si>
  <si>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</si>
  <si>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</si>
  <si>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</si>
  <si>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</si>
  <si>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</si>
  <si>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</si>
  <si>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</si>
  <si>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</si>
  <si>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</si>
  <si>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</si>
  <si>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</si>
  <si>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</si>
  <si>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</si>
  <si>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</si>
  <si>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</si>
  <si>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</si>
  <si>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</si>
  <si>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</si>
  <si>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</si>
  <si>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</si>
  <si>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</si>
  <si>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</si>
  <si>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</si>
  <si>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</si>
  <si>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</si>
  <si>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</si>
  <si>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</si>
  <si>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</si>
  <si>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</si>
  <si>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</si>
  <si>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</si>
  <si>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</si>
  <si>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</si>
  <si>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</si>
  <si>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</si>
  <si>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</si>
  <si>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</si>
  <si>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</si>
  <si>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</si>
  <si>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</si>
  <si>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</si>
  <si>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</si>
  <si>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</si>
  <si>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</si>
  <si>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</si>
  <si>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</si>
  <si>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</si>
  <si>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</si>
  <si>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</si>
  <si>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</si>
  <si>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</si>
  <si>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</si>
  <si>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</si>
  <si>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</si>
  <si>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</si>
  <si>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</si>
  <si>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</si>
  <si>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</si>
  <si>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</si>
  <si>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</si>
  <si>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</si>
  <si>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</si>
  <si>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</si>
  <si>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</si>
  <si>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</si>
  <si>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</si>
  <si>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</si>
  <si>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</si>
  <si>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</si>
  <si>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</si>
  <si>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</si>
  <si>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</si>
  <si>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</si>
  <si>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</si>
  <si>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</si>
  <si>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</si>
  <si>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</si>
  <si>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</si>
  <si>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</si>
  <si>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</si>
  <si>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</si>
  <si>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</si>
  <si>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</si>
  <si>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</si>
  <si>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</si>
  <si>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</si>
  <si>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</si>
  <si>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</si>
  <si>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</si>
  <si>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</si>
  <si>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</si>
  <si>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</si>
  <si>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</si>
  <si>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</si>
  <si>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</si>
  <si>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</si>
  <si>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</si>
  <si>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</si>
  <si>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</si>
  <si>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</si>
  <si>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</si>
  <si>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</si>
  <si>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</si>
  <si>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</si>
  <si>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</si>
  <si>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</si>
  <si>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</si>
  <si>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</si>
  <si>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</si>
  <si>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</si>
  <si>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</si>
  <si>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</si>
  <si>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</si>
  <si>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</si>
  <si>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</si>
  <si>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</si>
  <si>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</si>
  <si>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</si>
  <si>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</si>
  <si>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</si>
  <si>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</si>
  <si>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</si>
  <si>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</si>
  <si>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</si>
  <si>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</si>
  <si>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</si>
  <si>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</si>
  <si>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</si>
  <si>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</si>
  <si>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</si>
  <si>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</si>
  <si>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</si>
  <si>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</si>
  <si>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</si>
  <si>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</si>
  <si>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</si>
  <si>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</si>
  <si>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</si>
  <si>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</si>
  <si>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</si>
  <si>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</si>
  <si>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</si>
  <si>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</si>
  <si>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</si>
  <si>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</si>
  <si>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</si>
  <si>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</si>
  <si>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</si>
  <si>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</si>
  <si>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</si>
  <si>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</si>
  <si>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</si>
  <si>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</si>
  <si>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</si>
  <si>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</si>
  <si>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</si>
  <si>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</si>
  <si>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</si>
  <si>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</si>
  <si>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</si>
  <si>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</si>
  <si>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</si>
  <si>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</si>
  <si>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</si>
  <si>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</si>
  <si>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</si>
  <si>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</si>
  <si>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</si>
  <si>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</si>
  <si>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</si>
  <si>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</si>
  <si>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</si>
  <si>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</si>
  <si>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</si>
  <si>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</si>
  <si>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</si>
  <si>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</si>
  <si>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</si>
  <si>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</si>
  <si>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</si>
  <si>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</si>
  <si>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</si>
  <si>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</si>
  <si>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</si>
  <si>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</si>
  <si>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</si>
  <si>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</si>
  <si>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</si>
  <si>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</si>
  <si>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</si>
  <si>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</si>
  <si>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</si>
  <si>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</si>
  <si>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</si>
  <si>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</si>
  <si>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</si>
  <si>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</si>
  <si>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</si>
  <si>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</si>
  <si>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</si>
  <si>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</si>
  <si>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</si>
  <si>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</si>
  <si>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</si>
  <si>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</si>
  <si>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</si>
  <si>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</si>
  <si>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</si>
  <si>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</si>
  <si>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</si>
  <si>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</si>
  <si>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</si>
  <si>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</si>
  <si>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</si>
  <si>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</si>
  <si>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</si>
  <si>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</si>
  <si>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</si>
  <si>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</si>
  <si>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</si>
  <si>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</si>
  <si>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</si>
  <si>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</si>
  <si>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</si>
  <si>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</si>
  <si>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</si>
  <si>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</si>
  <si>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</si>
  <si>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</si>
  <si>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</si>
  <si>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</si>
  <si>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</si>
  <si>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</si>
  <si>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</si>
  <si>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</si>
  <si>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</si>
  <si>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</si>
  <si>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</si>
  <si>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</si>
  <si>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</si>
  <si>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</si>
  <si>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</si>
  <si>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</si>
  <si>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</si>
  <si>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</si>
  <si>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</si>
  <si>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</si>
  <si>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</si>
  <si>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</si>
  <si>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</si>
  <si>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</si>
  <si>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</si>
  <si>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</si>
  <si>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</si>
  <si>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</si>
  <si>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</si>
  <si>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</si>
  <si>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</si>
  <si>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</si>
  <si>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</si>
  <si>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</si>
  <si>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</si>
  <si>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</si>
  <si>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</si>
  <si>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</si>
  <si>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</si>
  <si>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</si>
  <si>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</si>
  <si>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</si>
  <si>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</si>
  <si>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</si>
  <si>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</si>
  <si>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</si>
  <si>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</si>
  <si>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</si>
  <si>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</si>
  <si>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</si>
  <si>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</si>
  <si>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</si>
  <si>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</si>
  <si>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</si>
  <si>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</si>
  <si>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</si>
  <si>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</si>
  <si>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</si>
  <si>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</si>
  <si>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</si>
  <si>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</si>
  <si>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</si>
  <si>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</si>
  <si>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</si>
  <si>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</si>
  <si>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</si>
  <si>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</si>
  <si>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</si>
  <si>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</si>
  <si>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</si>
  <si>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</si>
  <si>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</si>
  <si>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</si>
  <si>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</si>
  <si>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</si>
  <si>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</si>
  <si>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</si>
  <si>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</si>
  <si>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</si>
  <si>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</si>
  <si>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</si>
  <si>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</si>
  <si>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</si>
  <si>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</si>
  <si>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</si>
  <si>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</si>
  <si>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</si>
  <si>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</si>
  <si>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</si>
  <si>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</si>
  <si>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</si>
  <si>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</si>
  <si>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</si>
  <si>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</si>
  <si>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</si>
  <si>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</si>
  <si>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</si>
  <si>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</si>
  <si>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</si>
  <si>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</si>
  <si>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</si>
  <si>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</si>
  <si>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</si>
  <si>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</si>
  <si>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</si>
  <si>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</si>
  <si>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</si>
  <si>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</si>
  <si>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</si>
  <si>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</si>
  <si>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</si>
  <si>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</si>
  <si>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</si>
  <si>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</si>
  <si>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</si>
  <si>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</si>
  <si>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</si>
  <si>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</si>
  <si>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</si>
  <si>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</si>
  <si>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</si>
  <si>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</si>
  <si>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</si>
  <si>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</si>
  <si>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</si>
  <si>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</si>
  <si>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</si>
  <si>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</si>
  <si>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</si>
  <si>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</si>
  <si>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</si>
  <si>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</si>
  <si>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</si>
  <si>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</si>
  <si>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</si>
  <si>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</si>
  <si>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</si>
  <si>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</si>
  <si>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</si>
  <si>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</si>
  <si>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</si>
  <si>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</si>
  <si>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</si>
  <si>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</si>
  <si>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</si>
  <si>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</si>
  <si>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</si>
  <si>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</si>
  <si>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</si>
  <si>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</si>
  <si>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</si>
  <si>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</si>
  <si>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</si>
  <si>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</si>
  <si>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</si>
  <si>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</si>
  <si>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</si>
  <si>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</si>
  <si>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</si>
  <si>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</si>
  <si>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</si>
  <si>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</si>
  <si>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</si>
  <si>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</si>
  <si>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</si>
  <si>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</si>
  <si>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</si>
  <si>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</si>
  <si>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</si>
  <si>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</si>
  <si>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</si>
  <si>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</si>
  <si>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</si>
  <si>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</si>
  <si>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</si>
  <si>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</si>
  <si>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</si>
  <si>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</si>
  <si>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</si>
  <si>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</si>
  <si>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</si>
  <si>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</si>
  <si>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</si>
  <si>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</si>
  <si>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</si>
  <si>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</si>
  <si>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</si>
  <si>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</si>
  <si>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</si>
  <si>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</si>
  <si>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</si>
  <si>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</si>
  <si>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</si>
  <si>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</si>
  <si>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</si>
  <si>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</si>
  <si>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</si>
  <si>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</si>
  <si>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</si>
  <si>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</si>
  <si>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</si>
  <si>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</si>
  <si>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</si>
  <si>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</si>
  <si>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</si>
  <si>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</si>
  <si>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</si>
  <si>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</si>
  <si>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</si>
  <si>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</si>
  <si>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</si>
  <si>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</si>
  <si>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</si>
  <si>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</si>
  <si>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</si>
  <si>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</si>
  <si>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</si>
  <si>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</si>
  <si>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</si>
  <si>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</si>
  <si>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</si>
  <si>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</si>
  <si>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</si>
  <si>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</si>
  <si>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</si>
  <si>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</si>
  <si>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</si>
  <si>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</si>
  <si>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</si>
  <si>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</si>
  <si>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</si>
  <si>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</si>
  <si>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</si>
  <si>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</si>
  <si>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</si>
  <si>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</si>
  <si>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</si>
  <si>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</si>
  <si>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</si>
  <si>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</si>
  <si>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</si>
  <si>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</si>
  <si>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</si>
  <si>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</si>
  <si>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</si>
  <si>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</si>
  <si>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</si>
  <si>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</si>
  <si>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</si>
  <si>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</si>
  <si>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</si>
  <si>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</si>
  <si>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</si>
  <si>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</si>
  <si>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</si>
  <si>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</si>
  <si>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</si>
  <si>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</si>
  <si>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</si>
  <si>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</si>
  <si>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</si>
  <si>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</si>
  <si>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</si>
  <si>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</si>
  <si>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</si>
  <si>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</si>
  <si>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</si>
  <si>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</si>
  <si>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</si>
  <si>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</si>
  <si>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</si>
  <si>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</si>
  <si>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</si>
  <si>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</si>
  <si>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</si>
  <si>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</si>
  <si>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</si>
  <si>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</si>
  <si>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</si>
  <si>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</si>
  <si>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</si>
  <si>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</si>
  <si>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</si>
  <si>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</si>
  <si>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</si>
  <si>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</si>
  <si>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</si>
  <si>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</si>
  <si>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</si>
  <si>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</si>
  <si>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</si>
  <si>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</si>
  <si>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</si>
  <si>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</si>
  <si>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</si>
  <si>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</si>
  <si>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</si>
  <si>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</si>
  <si>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</si>
  <si>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</si>
  <si>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</si>
  <si>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</si>
  <si>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</si>
  <si>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</si>
  <si>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</si>
  <si>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</si>
  <si>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</si>
  <si>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</si>
  <si>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</si>
  <si>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</si>
  <si>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</si>
  <si>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</si>
  <si>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</si>
  <si>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</si>
  <si>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</si>
  <si>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</si>
  <si>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</si>
  <si>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</si>
  <si>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</si>
  <si>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</si>
  <si>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</si>
  <si>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</si>
  <si>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</si>
  <si>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</si>
  <si>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</si>
  <si>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</si>
  <si>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</si>
  <si>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</si>
  <si>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</si>
  <si>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</si>
  <si>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</si>
  <si>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</si>
  <si>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</si>
  <si>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</si>
  <si>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</si>
  <si>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</si>
  <si>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</si>
  <si>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</si>
  <si>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</si>
  <si>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</si>
  <si>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</si>
  <si>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</si>
  <si>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</si>
  <si>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</si>
  <si>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</si>
  <si>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</si>
  <si>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</si>
  <si>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</si>
  <si>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</si>
  <si>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</si>
  <si>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</si>
  <si>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</si>
  <si>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</si>
  <si>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</si>
  <si>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</si>
  <si>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</si>
  <si>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</si>
  <si>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</si>
  <si>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</si>
  <si>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</si>
  <si>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</si>
  <si>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</si>
  <si>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</si>
  <si>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</si>
  <si>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</si>
  <si>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</si>
  <si>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</si>
  <si>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</si>
  <si>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</si>
  <si>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</si>
  <si>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</si>
  <si>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</si>
  <si>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</si>
  <si>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</si>
  <si>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</si>
  <si>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</si>
  <si>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</si>
  <si>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</si>
  <si>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</si>
  <si>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</si>
  <si>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</si>
  <si>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</si>
  <si>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</si>
  <si>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</si>
  <si>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</si>
  <si>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</si>
  <si>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</si>
  <si>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</si>
  <si>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</si>
  <si>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</si>
  <si>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</si>
  <si>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</si>
  <si>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</si>
  <si>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</si>
  <si>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</si>
  <si>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</si>
  <si>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</si>
  <si>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</si>
  <si>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</si>
  <si>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</si>
  <si>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</si>
  <si>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</si>
  <si>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</si>
  <si>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</si>
  <si>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</si>
  <si>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</si>
  <si>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</si>
  <si>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</si>
  <si>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</si>
  <si>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</si>
  <si>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</si>
  <si>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</si>
  <si>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</si>
  <si>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</si>
  <si>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</si>
  <si>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</si>
  <si>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</si>
  <si>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</si>
  <si>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</si>
  <si>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</si>
  <si>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</si>
  <si>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</si>
  <si>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</si>
  <si>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</si>
  <si>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</si>
  <si>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</si>
  <si>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</si>
  <si>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</si>
  <si>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</si>
  <si>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</si>
  <si>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</si>
  <si>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</si>
  <si>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</si>
  <si>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</si>
  <si>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</si>
  <si>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</si>
  <si>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</si>
  <si>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</si>
  <si>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</si>
  <si>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</si>
  <si>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</si>
  <si>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</si>
  <si>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</si>
  <si>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</si>
  <si>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</si>
  <si>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</si>
  <si>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</si>
  <si>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</si>
  <si>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</si>
  <si>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</si>
  <si>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</si>
  <si>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</si>
  <si>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</si>
  <si>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</si>
  <si>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</si>
  <si>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</si>
  <si>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</si>
  <si>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</si>
  <si>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</si>
  <si>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</si>
  <si>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</si>
  <si>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</si>
  <si>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</si>
  <si>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</si>
  <si>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</si>
  <si>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</si>
  <si>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</si>
  <si>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</si>
  <si>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</si>
  <si>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</si>
  <si>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</si>
  <si>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</si>
  <si>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</si>
  <si>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</si>
  <si>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</si>
  <si>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</si>
  <si>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</si>
  <si>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</si>
  <si>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</si>
  <si>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</si>
  <si>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</si>
  <si>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</si>
  <si>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</si>
  <si>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</si>
  <si>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</si>
  <si>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</si>
  <si>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</si>
  <si>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</si>
  <si>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</si>
  <si>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</si>
  <si>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</si>
  <si>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</si>
  <si>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</si>
  <si>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</si>
  <si>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</si>
  <si>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</si>
  <si>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</si>
  <si>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</si>
  <si>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</si>
  <si>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</si>
  <si>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</si>
  <si>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</si>
  <si>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</si>
  <si>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</si>
  <si>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</si>
  <si>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</si>
  <si>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</si>
  <si>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</si>
  <si>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</si>
  <si>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</si>
  <si>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</si>
  <si>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</si>
  <si>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</si>
  <si>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</si>
  <si>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</si>
  <si>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</si>
  <si>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</si>
  <si>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</si>
  <si>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</si>
  <si>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</si>
  <si>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</si>
  <si>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</si>
  <si>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</si>
  <si>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</si>
  <si>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</si>
  <si>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</si>
  <si>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</si>
  <si>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</si>
  <si>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</si>
  <si>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</si>
  <si>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</si>
  <si>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</si>
  <si>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</si>
  <si>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</si>
  <si>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</si>
  <si>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</si>
  <si>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</si>
  <si>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</si>
  <si>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</si>
  <si>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</si>
  <si>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</si>
  <si>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</si>
  <si>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</si>
  <si>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</si>
  <si>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</si>
  <si>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</si>
  <si>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</si>
  <si>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</si>
  <si>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</si>
  <si>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</si>
  <si>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</si>
  <si>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</si>
  <si>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</si>
  <si>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</si>
  <si>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</si>
  <si>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</si>
  <si>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</si>
  <si>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</si>
  <si>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</si>
  <si>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</si>
  <si>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</si>
  <si>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</si>
  <si>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</si>
  <si>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</si>
  <si>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</si>
  <si>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</si>
  <si>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</si>
  <si>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</si>
  <si>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</si>
  <si>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</si>
  <si>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</si>
  <si>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</si>
  <si>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</si>
  <si>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</si>
  <si>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</si>
  <si>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</si>
  <si>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</si>
  <si>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</si>
  <si>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</si>
  <si>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</si>
  <si>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</si>
  <si>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</si>
  <si>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</si>
  <si>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</si>
  <si>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</si>
  <si>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</si>
  <si>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</si>
  <si>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</si>
  <si>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</si>
  <si>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</si>
  <si>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</si>
  <si>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</si>
  <si>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</si>
  <si>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</si>
  <si>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</si>
  <si>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</si>
  <si>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</si>
  <si>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</si>
  <si>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</si>
  <si>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</si>
  <si>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</si>
  <si>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</si>
  <si>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</si>
  <si>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</si>
  <si>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</si>
  <si>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</si>
  <si>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</si>
  <si>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</si>
  <si>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</si>
  <si>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</si>
  <si>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</si>
  <si>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</si>
  <si>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</si>
  <si>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</si>
  <si>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</si>
  <si>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</si>
  <si>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</si>
  <si>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</si>
  <si>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</si>
  <si>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</si>
  <si>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</si>
  <si>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</si>
  <si>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</si>
  <si>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</si>
  <si>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</si>
  <si>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</si>
  <si>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</si>
  <si>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</si>
  <si>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</si>
  <si>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</si>
  <si>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</si>
  <si>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</si>
  <si>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</si>
  <si>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</si>
  <si>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</si>
  <si>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</si>
  <si>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</si>
  <si>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</si>
  <si>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</si>
  <si>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</si>
  <si>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</si>
  <si>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</si>
  <si>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</si>
  <si>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</si>
  <si>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</si>
  <si>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</si>
  <si>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</si>
  <si>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</si>
  <si>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</si>
  <si>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</si>
  <si>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</si>
  <si>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</si>
  <si>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</si>
  <si>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</si>
  <si>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</si>
  <si>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</si>
  <si>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</si>
  <si>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</si>
  <si>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</si>
  <si>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</si>
  <si>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</si>
  <si>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</si>
  <si>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</si>
  <si>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</si>
  <si>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</si>
  <si>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</si>
  <si>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</si>
  <si>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</si>
  <si>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</si>
  <si>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</si>
  <si>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</si>
  <si>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</si>
  <si>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</si>
  <si>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</si>
  <si>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</si>
  <si>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</si>
  <si>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</si>
  <si>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</si>
  <si>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</si>
  <si>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</si>
  <si>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</si>
  <si>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</si>
  <si>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</si>
  <si>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</si>
  <si>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</si>
  <si>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</si>
  <si>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</si>
  <si>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</si>
  <si>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</si>
  <si>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</si>
  <si>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</si>
  <si>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</si>
  <si>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</si>
  <si>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</si>
  <si>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</si>
  <si>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</si>
  <si>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</si>
  <si>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</si>
  <si>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</si>
  <si>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</si>
  <si>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</si>
  <si>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</si>
  <si>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</si>
  <si>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</si>
  <si>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</si>
  <si>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</si>
  <si>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</si>
  <si>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</si>
  <si>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</si>
  <si>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</si>
  <si>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</si>
  <si>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</si>
  <si>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</si>
  <si>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</si>
  <si>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</si>
  <si>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</si>
  <si>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</si>
  <si>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</si>
  <si>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</si>
  <si>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</si>
  <si>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</si>
  <si>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</si>
  <si>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</si>
  <si>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</si>
  <si>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</si>
  <si>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</si>
  <si>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</si>
  <si>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</si>
  <si>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</si>
  <si>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</si>
  <si>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</si>
  <si>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</si>
  <si>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</si>
  <si>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</si>
  <si>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</si>
  <si>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</si>
  <si>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</si>
  <si>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</si>
  <si>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</si>
  <si>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</si>
  <si>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</si>
  <si>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</si>
  <si>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</si>
  <si>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</si>
  <si>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</si>
  <si>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</si>
  <si>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</si>
  <si>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</si>
  <si>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</si>
  <si>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</si>
  <si>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</si>
  <si>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</si>
  <si>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</si>
  <si>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</si>
  <si>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</si>
  <si>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</si>
  <si>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</si>
  <si>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</si>
  <si>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</si>
  <si>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</si>
  <si>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</si>
  <si>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</si>
  <si>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</si>
  <si>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</si>
  <si>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</si>
  <si>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</si>
  <si>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</si>
  <si>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</si>
  <si>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</si>
  <si>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</si>
  <si>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</si>
  <si>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</si>
  <si>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</si>
  <si>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</si>
  <si>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</si>
  <si>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</si>
  <si>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</si>
  <si>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</si>
  <si>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</si>
  <si>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</si>
  <si>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</si>
  <si>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</si>
  <si>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</si>
  <si>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</si>
  <si>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</si>
  <si>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</si>
  <si>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</si>
  <si>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</si>
  <si>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</si>
  <si>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</si>
  <si>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</si>
  <si>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</si>
  <si>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</si>
  <si>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</si>
  <si>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</si>
  <si>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</si>
  <si>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</si>
  <si>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</si>
  <si>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</si>
  <si>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</si>
  <si>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</si>
  <si>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</si>
  <si>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</si>
  <si>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</si>
  <si>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</si>
  <si>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</si>
  <si>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</si>
  <si>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</si>
  <si>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</si>
  <si>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</si>
  <si>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</si>
  <si>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</si>
  <si>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</si>
  <si>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</si>
  <si>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</si>
  <si>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</si>
  <si>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</si>
  <si>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</si>
  <si>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</si>
  <si>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</si>
  <si>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</si>
  <si>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</si>
  <si>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</si>
  <si>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</si>
  <si>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</si>
  <si>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</si>
  <si>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</si>
  <si>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</si>
  <si>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</si>
  <si>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</si>
  <si>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</si>
  <si>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</si>
  <si>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</si>
  <si>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</si>
  <si>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</si>
  <si>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</si>
  <si>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</si>
  <si>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</si>
  <si>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</si>
  <si>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</si>
  <si>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</si>
  <si>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</si>
  <si>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</si>
  <si>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</si>
  <si>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</si>
  <si>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</si>
  <si>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</si>
  <si>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</si>
  <si>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</si>
  <si>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</si>
  <si>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</si>
  <si>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</si>
  <si>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</si>
  <si>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</si>
  <si>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</si>
  <si>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</si>
  <si>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</si>
  <si>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</si>
  <si>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</si>
  <si>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</si>
  <si>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</si>
  <si>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</si>
  <si>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</si>
  <si>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</si>
  <si>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</si>
  <si>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</si>
  <si>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</si>
  <si>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</si>
  <si>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</si>
  <si>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</si>
  <si>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</si>
  <si>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</si>
  <si>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</si>
  <si>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</si>
  <si>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</si>
  <si>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</si>
  <si>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</si>
  <si>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</si>
  <si>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</si>
  <si>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</si>
  <si>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</si>
  <si>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</si>
  <si>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</si>
  <si>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</si>
  <si>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</si>
  <si>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</si>
  <si>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</si>
  <si>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</si>
  <si>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</si>
  <si>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</si>
  <si>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</si>
  <si>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</si>
  <si>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</si>
  <si>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</si>
  <si>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</si>
  <si>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</si>
  <si>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</si>
  <si>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</si>
  <si>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</si>
  <si>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</si>
  <si>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</si>
  <si>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</si>
  <si>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</si>
  <si>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</si>
  <si>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</si>
  <si>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</si>
  <si>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</si>
  <si>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</si>
  <si>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</si>
  <si>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</si>
  <si>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</si>
  <si>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</si>
  <si>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</si>
  <si>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</si>
  <si>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</si>
  <si>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</si>
  <si>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</si>
  <si>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</si>
  <si>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</si>
  <si>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</si>
  <si>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</si>
  <si>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</si>
  <si>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</si>
  <si>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</si>
  <si>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</si>
  <si>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</si>
  <si>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</si>
  <si>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</si>
  <si>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</si>
  <si>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</si>
  <si>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</si>
  <si>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</si>
  <si>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</si>
  <si>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</si>
  <si>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</si>
  <si>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</si>
  <si>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</si>
  <si>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</si>
  <si>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</si>
  <si>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</si>
  <si>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</si>
  <si>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</si>
  <si>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</si>
  <si>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</si>
  <si>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</si>
  <si>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</si>
  <si>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</si>
  <si>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</si>
  <si>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</si>
  <si>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</si>
  <si>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</si>
  <si>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</si>
  <si>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</si>
  <si>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</si>
  <si>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</si>
  <si>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</si>
  <si>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</si>
  <si>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</si>
  <si>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</si>
  <si>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</si>
  <si>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</si>
  <si>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</si>
  <si>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</si>
  <si>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</si>
  <si>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</si>
  <si>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</si>
  <si>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</si>
  <si>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</si>
  <si>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</si>
  <si>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</si>
  <si>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</si>
  <si>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</si>
  <si>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</si>
  <si>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</si>
  <si>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</si>
  <si>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</si>
  <si>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</si>
  <si>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</si>
  <si>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</si>
  <si>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</si>
  <si>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</si>
  <si>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</si>
  <si>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</si>
  <si>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</si>
  <si>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</si>
  <si>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</si>
  <si>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</si>
  <si>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</si>
  <si>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</si>
  <si>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</si>
  <si>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</si>
  <si>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</si>
  <si>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</si>
  <si>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</si>
  <si>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</si>
  <si>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</si>
  <si>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</si>
  <si>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</si>
  <si>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</si>
  <si>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</si>
  <si>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</si>
  <si>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</si>
  <si>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</si>
  <si>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</si>
  <si>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</si>
  <si>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</si>
  <si>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</si>
  <si>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</si>
  <si>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</si>
  <si>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</si>
  <si>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</si>
  <si>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</si>
  <si>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</si>
  <si>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</si>
  <si>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</si>
  <si>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</si>
  <si>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</si>
  <si>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</si>
  <si>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</si>
  <si>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</si>
  <si>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</si>
  <si>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</si>
  <si>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</si>
  <si>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</si>
  <si>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</si>
  <si>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</si>
  <si>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</si>
  <si>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</si>
  <si>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</si>
  <si>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</si>
  <si>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</si>
  <si>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</si>
  <si>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</si>
  <si>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</si>
  <si>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</si>
  <si>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</si>
  <si>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</si>
  <si>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</si>
  <si>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</si>
  <si>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</si>
  <si>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</si>
  <si>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</si>
  <si>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</si>
  <si>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</si>
  <si>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</si>
  <si>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</si>
  <si>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</si>
  <si>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</si>
  <si>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</si>
  <si>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</si>
  <si>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</si>
  <si>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</si>
  <si>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</si>
  <si>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</si>
  <si>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</si>
  <si>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</si>
  <si>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</si>
  <si>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</si>
  <si>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</si>
  <si>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</si>
  <si>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</si>
  <si>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</si>
  <si>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</si>
  <si>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</si>
  <si>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</si>
  <si>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</si>
  <si>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</si>
  <si>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</si>
  <si>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</si>
  <si>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</si>
  <si>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</si>
  <si>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</si>
  <si>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</si>
  <si>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</si>
  <si>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</si>
  <si>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</si>
  <si>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</si>
  <si>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</si>
  <si>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</si>
  <si>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</si>
  <si>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</si>
  <si>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</si>
  <si>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</si>
  <si>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</si>
  <si>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</si>
  <si>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</si>
  <si>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</si>
  <si>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</si>
  <si>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</si>
  <si>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</si>
  <si>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</si>
  <si>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</si>
  <si>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</si>
  <si>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</si>
  <si>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</si>
  <si>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</si>
  <si>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</si>
  <si>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</si>
  <si>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</si>
  <si>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</si>
  <si>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</si>
  <si>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</si>
  <si>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</si>
  <si>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</si>
  <si>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</si>
  <si>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</si>
  <si>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</si>
  <si>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</si>
  <si>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</si>
  <si>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</si>
  <si>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</si>
  <si>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</si>
  <si>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</si>
  <si>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</si>
  <si>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</si>
  <si>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</si>
  <si>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</si>
  <si>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</si>
  <si>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</si>
  <si>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</si>
  <si>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</si>
  <si>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</si>
  <si>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</si>
  <si>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</si>
  <si>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</si>
  <si>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</si>
  <si>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</si>
  <si>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</si>
  <si>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</si>
  <si>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</si>
  <si>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</si>
  <si>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</si>
  <si>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</si>
  <si>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</si>
  <si>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</si>
  <si>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</si>
  <si>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</si>
  <si>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</si>
  <si>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</si>
  <si>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</si>
  <si>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</si>
  <si>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</si>
  <si>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</si>
  <si>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</si>
  <si>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</si>
  <si>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</si>
  <si>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</si>
  <si>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</si>
  <si>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</si>
  <si>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</si>
  <si>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</si>
  <si>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</si>
  <si>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</si>
  <si>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</si>
  <si>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</si>
  <si>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</si>
  <si>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</si>
  <si>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</si>
  <si>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</si>
  <si>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</si>
  <si>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</si>
  <si>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</si>
  <si>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</si>
  <si>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</si>
  <si>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</si>
  <si>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</si>
  <si>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</si>
  <si>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</si>
  <si>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</si>
  <si>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</si>
  <si>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</si>
  <si>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</si>
  <si>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</si>
  <si>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</si>
  <si>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</si>
  <si>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</si>
  <si>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</si>
  <si>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</si>
  <si>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</si>
  <si>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</si>
  <si>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</si>
  <si>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</si>
  <si>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</si>
  <si>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</si>
  <si>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</si>
  <si>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</si>
  <si>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</si>
  <si>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</si>
  <si>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</si>
  <si>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</si>
  <si>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</si>
  <si>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</si>
  <si>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</si>
  <si>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</si>
  <si>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</si>
  <si>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</si>
  <si>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</si>
  <si>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</si>
  <si>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</si>
  <si>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</si>
  <si>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</si>
  <si>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</si>
  <si>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</si>
  <si>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</si>
  <si>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</si>
  <si>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</si>
  <si>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</si>
  <si>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</si>
  <si>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</si>
  <si>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</si>
  <si>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</si>
  <si>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</si>
  <si>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</si>
  <si>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</si>
  <si>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</si>
  <si>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</si>
  <si>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</si>
  <si>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</si>
  <si>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</si>
  <si>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</si>
  <si>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</si>
  <si>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</si>
  <si>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</si>
  <si>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</si>
  <si>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</si>
  <si>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</si>
  <si>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</si>
  <si>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</si>
  <si>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</si>
  <si>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</si>
  <si>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</si>
  <si>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</si>
  <si>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</si>
  <si>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</si>
  <si>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</si>
  <si>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</si>
  <si>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</si>
  <si>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</si>
  <si>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</si>
  <si>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</si>
  <si>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</si>
  <si>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</si>
  <si>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</si>
  <si>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</si>
  <si>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</si>
  <si>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</si>
  <si>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</si>
  <si>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</si>
  <si>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</si>
  <si>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</si>
  <si>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</si>
  <si>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</si>
  <si>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</si>
  <si>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</si>
  <si>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</si>
  <si>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</si>
  <si>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</si>
  <si>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</si>
  <si>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</si>
  <si>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</si>
  <si>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</si>
  <si>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</si>
  <si>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</si>
  <si>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</si>
  <si>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</si>
  <si>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</si>
  <si>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</si>
  <si>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</si>
  <si>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</si>
  <si>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</si>
  <si>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</si>
  <si>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</si>
  <si>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</si>
  <si>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</si>
  <si>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</si>
  <si>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</si>
  <si>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</si>
  <si>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</si>
  <si>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</si>
  <si>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</si>
  <si>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</si>
  <si>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</si>
  <si>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</si>
  <si>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</si>
  <si>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</si>
  <si>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</si>
  <si>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</si>
  <si>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</si>
  <si>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</si>
  <si>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</si>
  <si>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</si>
  <si>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</si>
  <si>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</si>
  <si>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</si>
  <si>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</si>
  <si>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</si>
  <si>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</si>
  <si>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</si>
  <si>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</si>
  <si>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</si>
  <si>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</si>
  <si>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</si>
  <si>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</si>
  <si>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</si>
  <si>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</si>
  <si>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</si>
  <si>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</si>
  <si>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</si>
  <si>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</si>
  <si>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</si>
  <si>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</si>
  <si>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</si>
  <si>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</si>
  <si>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</si>
  <si>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</si>
  <si>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</si>
  <si>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</si>
  <si>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</si>
  <si>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</si>
  <si>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</si>
  <si>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</si>
  <si>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</si>
  <si>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</si>
  <si>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</si>
  <si>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</si>
  <si>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</si>
  <si>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</si>
  <si>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</si>
  <si>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</si>
  <si>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</si>
  <si>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</si>
  <si>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</si>
  <si>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</si>
  <si>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</si>
  <si>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</si>
  <si>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</si>
  <si>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</si>
  <si>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</si>
  <si>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</si>
  <si>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</si>
  <si>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</si>
  <si>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</si>
  <si>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</si>
  <si>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</si>
  <si>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</si>
  <si>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</si>
  <si>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</si>
  <si>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</si>
  <si>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</si>
  <si>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</si>
  <si>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</si>
  <si>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</si>
  <si>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</si>
  <si>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</si>
  <si>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</si>
  <si>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</si>
  <si>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</si>
  <si>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</si>
  <si>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</si>
  <si>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</si>
  <si>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</si>
  <si>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</si>
  <si>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</si>
  <si>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</si>
  <si>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</si>
  <si>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</si>
  <si>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</si>
  <si>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</si>
  <si>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</si>
  <si>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</si>
  <si>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</si>
  <si>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</si>
  <si>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</si>
  <si>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</si>
  <si>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</si>
  <si>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</si>
  <si>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</si>
  <si>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</si>
  <si>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</si>
  <si>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</si>
  <si>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</si>
  <si>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</si>
  <si>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</si>
  <si>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</si>
  <si>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</si>
  <si>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</si>
  <si>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</si>
  <si>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</si>
  <si>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</si>
  <si>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</si>
  <si>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</si>
  <si>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</si>
  <si>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</si>
  <si>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</si>
  <si>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</si>
  <si>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</si>
  <si>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</si>
  <si>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</si>
  <si>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</si>
  <si>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</si>
  <si>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</si>
  <si>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</si>
  <si>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</si>
  <si>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</si>
  <si>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</si>
  <si>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</si>
  <si>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</si>
  <si>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</si>
  <si>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</si>
  <si>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</si>
  <si>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</si>
  <si>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</si>
  <si>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</si>
  <si>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</si>
  <si>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</si>
  <si>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</si>
  <si>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</si>
  <si>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</si>
  <si>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</si>
  <si>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</si>
  <si>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</si>
  <si>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</si>
  <si>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</si>
  <si>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</si>
  <si>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</si>
  <si>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</si>
  <si>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</si>
  <si>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</si>
  <si>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</si>
  <si>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</si>
  <si>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</si>
  <si>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</si>
  <si>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</si>
  <si>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</si>
  <si>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</si>
  <si>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</si>
  <si>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</si>
  <si>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</si>
  <si>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</si>
  <si>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</si>
  <si>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</si>
  <si>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</si>
  <si>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</si>
  <si>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</si>
  <si>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</si>
  <si>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</si>
  <si>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</si>
  <si>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</si>
  <si>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</si>
  <si>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</si>
  <si>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</si>
  <si>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</si>
  <si>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</si>
  <si>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</si>
  <si>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</si>
  <si>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</si>
  <si>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</si>
  <si>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</si>
  <si>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</si>
  <si>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</si>
  <si>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</si>
  <si>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</si>
  <si>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</si>
  <si>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</si>
  <si>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</si>
  <si>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</si>
  <si>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</si>
  <si>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</si>
  <si>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</si>
  <si>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</si>
  <si>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</si>
  <si>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</si>
  <si>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</si>
  <si>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</si>
  <si>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</si>
  <si>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</si>
  <si>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</si>
  <si>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</si>
  <si>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</si>
  <si>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</si>
  <si>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</si>
  <si>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</si>
  <si>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</si>
  <si>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</si>
  <si>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</si>
  <si>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</si>
  <si>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</si>
  <si>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</si>
  <si>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</si>
  <si>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</si>
  <si>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</si>
  <si>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</si>
  <si>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</si>
  <si>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</si>
  <si>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</si>
  <si>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</si>
  <si>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</si>
  <si>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</si>
  <si>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</si>
  <si>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</si>
  <si>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</si>
  <si>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</si>
  <si>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</si>
  <si>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</si>
  <si>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</si>
  <si>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</si>
  <si>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</si>
  <si>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</si>
  <si>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</si>
  <si>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</si>
  <si>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</si>
  <si>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</si>
  <si>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</si>
  <si>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</si>
  <si>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</si>
  <si>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</si>
  <si>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</si>
  <si>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</si>
  <si>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</si>
  <si>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</si>
  <si>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</si>
  <si>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</si>
  <si>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</si>
  <si>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</si>
  <si>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</si>
  <si>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</si>
  <si>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</si>
  <si>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</si>
  <si>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</si>
  <si>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</si>
  <si>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</si>
  <si>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</si>
  <si>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</si>
  <si>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</si>
  <si>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</si>
  <si>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</si>
  <si>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</si>
  <si>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</si>
  <si>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</si>
  <si>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</si>
  <si>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</si>
  <si>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</si>
  <si>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</si>
  <si>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</si>
  <si>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</si>
  <si>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</si>
  <si>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</si>
  <si>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</si>
  <si>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</si>
  <si>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</si>
  <si>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</si>
  <si>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</si>
  <si>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</si>
  <si>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</si>
  <si>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</si>
  <si>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</si>
  <si>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</si>
  <si>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</si>
  <si>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</si>
  <si>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</si>
  <si>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</si>
  <si>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</si>
  <si>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</si>
  <si>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</si>
  <si>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</si>
  <si>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</si>
  <si>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</si>
  <si>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</si>
  <si>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</si>
  <si>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</si>
  <si>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</si>
  <si>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</si>
  <si>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</si>
  <si>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</si>
  <si>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</si>
  <si>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</si>
  <si>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</si>
  <si>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</si>
  <si>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</si>
  <si>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</si>
  <si>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</si>
  <si>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</si>
  <si>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</si>
  <si>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</si>
  <si>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</si>
  <si>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</si>
  <si>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</si>
  <si>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</si>
  <si>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</si>
  <si>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</si>
  <si>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</si>
  <si>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</si>
  <si>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</si>
  <si>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</si>
  <si>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</si>
  <si>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</si>
  <si>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</si>
  <si>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</si>
  <si>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</si>
  <si>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</si>
  <si>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</si>
  <si>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</si>
  <si>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</si>
  <si>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</si>
  <si>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</si>
  <si>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</si>
  <si>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</si>
  <si>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</si>
  <si>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</si>
  <si>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</si>
  <si>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</si>
  <si>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</si>
  <si>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</si>
  <si>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</si>
  <si>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</si>
  <si>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</si>
  <si>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</si>
  <si>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</si>
  <si>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</si>
  <si>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</si>
  <si>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</si>
  <si>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</si>
  <si>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</si>
  <si>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</si>
  <si>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</si>
  <si>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</si>
  <si>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</si>
  <si>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</si>
  <si>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</si>
  <si>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</si>
  <si>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</si>
  <si>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</si>
  <si>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</si>
  <si>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</si>
  <si>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</si>
  <si>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</si>
  <si>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</si>
  <si>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</si>
  <si>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</si>
  <si>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</si>
  <si>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</si>
  <si>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</si>
  <si>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</si>
  <si>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</si>
  <si>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</si>
  <si>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</si>
  <si>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</si>
  <si>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</si>
  <si>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</si>
  <si>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</si>
  <si>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</si>
  <si>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</si>
  <si>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</si>
  <si>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</si>
  <si>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</si>
  <si>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</si>
  <si>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</si>
  <si>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</si>
  <si>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</si>
  <si>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</si>
  <si>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</si>
  <si>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</si>
  <si>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</si>
  <si>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</si>
  <si>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</si>
  <si>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</si>
  <si>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</si>
  <si>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</si>
  <si>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</si>
  <si>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</si>
  <si>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</si>
  <si>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</si>
  <si>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</si>
  <si>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</si>
  <si>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</si>
  <si>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</si>
  <si>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</si>
  <si>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</si>
  <si>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</si>
  <si>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</si>
  <si>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</si>
  <si>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</si>
  <si>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</si>
  <si>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</si>
  <si>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</si>
  <si>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</si>
  <si>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</si>
  <si>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</si>
  <si>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</si>
  <si>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</si>
  <si>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</si>
  <si>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</si>
  <si>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</si>
  <si>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</si>
  <si>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</si>
  <si>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</si>
  <si>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</si>
  <si>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</si>
  <si>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</si>
  <si>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</si>
  <si>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</si>
  <si>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</si>
  <si>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</si>
  <si>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</si>
  <si>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</si>
  <si>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</si>
  <si>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</si>
  <si>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</si>
  <si>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</si>
  <si>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</si>
  <si>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</si>
  <si>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</si>
  <si>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</si>
  <si>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</si>
  <si>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</si>
  <si>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</si>
  <si>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</si>
  <si>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</si>
  <si>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</si>
  <si>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</si>
  <si>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</si>
  <si>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</si>
  <si>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</si>
  <si>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</si>
  <si>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</si>
  <si>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</si>
  <si>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</si>
  <si>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</si>
  <si>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</si>
  <si>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</si>
  <si>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</si>
  <si>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</si>
  <si>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</si>
  <si>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</si>
  <si>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</si>
  <si>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</si>
  <si>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</si>
  <si>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</si>
  <si>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</si>
  <si>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</si>
  <si>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</si>
  <si>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</si>
  <si>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</si>
  <si>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</si>
  <si>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</si>
  <si>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</si>
  <si>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</si>
  <si>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</si>
  <si>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</si>
  <si>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</si>
  <si>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</si>
  <si>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</si>
  <si>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</si>
  <si>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</si>
  <si>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</si>
  <si>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</si>
  <si>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</si>
  <si>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</si>
  <si>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</si>
  <si>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</si>
  <si>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</si>
  <si>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</si>
  <si>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</si>
  <si>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</si>
  <si>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</si>
  <si>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</si>
  <si>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</si>
  <si>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</si>
  <si>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</si>
  <si>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</si>
  <si>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</si>
  <si>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</si>
  <si>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</si>
  <si>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</si>
  <si>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</si>
  <si>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</si>
  <si>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</si>
  <si>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</si>
  <si>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</si>
  <si>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</si>
  <si>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</si>
  <si>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</si>
  <si>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</si>
  <si>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</si>
  <si>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</si>
  <si>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</si>
  <si>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</si>
  <si>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</si>
  <si>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</si>
  <si>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</si>
  <si>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</si>
  <si>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</si>
  <si>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</si>
  <si>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</si>
  <si>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</si>
  <si>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</si>
  <si>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</si>
  <si>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</si>
  <si>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</si>
  <si>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</si>
  <si>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</si>
  <si>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</si>
  <si>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</si>
  <si>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</si>
  <si>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</si>
  <si>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</si>
  <si>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</si>
  <si>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</si>
  <si>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</si>
  <si>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</si>
  <si>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</si>
  <si>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</si>
  <si>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</si>
  <si>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</si>
  <si>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</si>
  <si>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</si>
  <si>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</si>
  <si>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</si>
  <si>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</si>
  <si>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</si>
  <si>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</si>
  <si>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</si>
  <si>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</si>
  <si>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</si>
  <si>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</si>
  <si>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</si>
  <si>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</si>
  <si>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</si>
  <si>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</si>
  <si>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</si>
  <si>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</si>
  <si>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</si>
  <si>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</si>
  <si>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</si>
  <si>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</si>
  <si>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</si>
  <si>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</si>
  <si>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</si>
  <si>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</si>
  <si>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</si>
  <si>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</si>
  <si>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</si>
  <si>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</si>
  <si>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</si>
  <si>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</si>
  <si>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</si>
  <si>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</si>
  <si>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</si>
  <si>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</si>
  <si>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</si>
  <si>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</si>
  <si>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</si>
  <si>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</si>
  <si>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</si>
  <si>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</si>
  <si>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</si>
  <si>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</si>
  <si>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</si>
  <si>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</si>
  <si>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</si>
  <si>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</si>
  <si>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</si>
  <si>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</si>
  <si>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</si>
  <si>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</si>
  <si>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</si>
  <si>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</si>
  <si>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</si>
  <si>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</si>
  <si>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</si>
  <si>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</si>
  <si>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</si>
  <si>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</si>
  <si>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</si>
  <si>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</si>
  <si>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</si>
  <si>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</si>
  <si>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</si>
  <si>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</si>
  <si>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</si>
  <si>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</si>
  <si>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</si>
  <si>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</si>
  <si>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</si>
  <si>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</si>
  <si>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</si>
  <si>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</si>
  <si>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</si>
  <si>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</si>
  <si>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</si>
  <si>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</si>
  <si>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</si>
  <si>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</si>
  <si>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</si>
  <si>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</si>
  <si>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</si>
  <si>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</si>
  <si>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</si>
  <si>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</si>
  <si>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</si>
  <si>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</si>
  <si>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</si>
  <si>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</si>
  <si>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</si>
  <si>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</si>
  <si>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</si>
  <si>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</si>
  <si>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</si>
  <si>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</si>
  <si>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</si>
  <si>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</si>
  <si>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</si>
  <si>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</si>
  <si>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</si>
  <si>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</si>
  <si>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</si>
  <si>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</si>
  <si>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</si>
  <si>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</si>
  <si>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</si>
  <si>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</si>
  <si>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</si>
  <si>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</si>
  <si>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</si>
  <si>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</si>
  <si>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</si>
  <si>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</si>
  <si>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</si>
  <si>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</si>
  <si>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</si>
  <si>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</si>
  <si>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</si>
  <si>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</si>
  <si>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</si>
  <si>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</si>
  <si>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</si>
  <si>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</si>
  <si>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</si>
  <si>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</si>
  <si>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</si>
  <si>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</si>
  <si>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</si>
  <si>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</si>
  <si>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</si>
  <si>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</si>
  <si>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</si>
  <si>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</si>
  <si>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</si>
  <si>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</si>
  <si>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</si>
  <si>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</si>
  <si>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</si>
  <si>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</si>
  <si>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</si>
  <si>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</si>
  <si>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</si>
  <si>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</si>
  <si>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</si>
  <si>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</si>
  <si>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</si>
  <si>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</si>
  <si>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</si>
  <si>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</si>
  <si>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</si>
  <si>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</si>
  <si>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</si>
  <si>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</si>
  <si>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</si>
  <si>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</si>
  <si>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</si>
  <si>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</si>
  <si>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</si>
  <si>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</si>
  <si>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</si>
  <si>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</si>
  <si>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</si>
  <si>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</si>
  <si>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</si>
  <si>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</si>
  <si>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</si>
  <si>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</si>
  <si>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</si>
  <si>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</si>
  <si>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</si>
  <si>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</si>
  <si>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</si>
  <si>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</si>
  <si>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</si>
  <si>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</si>
  <si>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</si>
  <si>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</si>
  <si>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</si>
  <si>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</si>
  <si>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</si>
  <si>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</si>
  <si>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</si>
  <si>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</si>
  <si>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</si>
  <si>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</si>
  <si>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</si>
  <si>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</si>
  <si>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</si>
  <si>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</si>
  <si>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</si>
  <si>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</si>
  <si>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</si>
  <si>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</si>
  <si>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</si>
  <si>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</si>
  <si>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</si>
  <si>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</si>
  <si>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</si>
  <si>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</si>
  <si>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</si>
  <si>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</si>
  <si>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</si>
  <si>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</si>
  <si>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</si>
  <si>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</si>
  <si>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</si>
  <si>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</si>
  <si>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</si>
  <si>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</si>
  <si>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</si>
  <si>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</si>
  <si>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</si>
  <si>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</si>
  <si>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</si>
  <si>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</si>
  <si>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</si>
  <si>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</si>
  <si>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</si>
  <si>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</si>
  <si>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</si>
  <si>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</si>
  <si>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</si>
  <si>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</si>
  <si>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</si>
  <si>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</si>
  <si>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</si>
  <si>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</si>
  <si>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</si>
  <si>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</si>
  <si>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</si>
  <si>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</si>
  <si>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</si>
  <si>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</si>
  <si>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</si>
  <si>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</si>
  <si>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</si>
  <si>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</si>
  <si>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</si>
  <si>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</si>
  <si>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</si>
  <si>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</si>
  <si>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</si>
  <si>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</si>
  <si>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</si>
  <si>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</si>
  <si>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</si>
  <si>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</si>
  <si>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</si>
  <si>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</si>
  <si>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</si>
  <si>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</si>
  <si>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</si>
  <si>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</si>
  <si>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</si>
  <si>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</si>
  <si>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</si>
  <si>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</si>
  <si>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</si>
  <si>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</si>
  <si>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</si>
  <si>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</si>
  <si>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</si>
  <si>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</si>
  <si>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</si>
  <si>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</si>
  <si>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</si>
  <si>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</si>
  <si>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</si>
  <si>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</si>
  <si>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</si>
  <si>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</si>
  <si>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</si>
  <si>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</si>
  <si>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</si>
  <si>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</si>
  <si>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</si>
  <si>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</si>
  <si>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</si>
  <si>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</si>
  <si>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</si>
  <si>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</si>
  <si>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</si>
  <si>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</si>
  <si>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</si>
  <si>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</si>
  <si>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</si>
  <si>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</si>
  <si>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</si>
  <si>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</si>
  <si>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</si>
  <si>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</si>
  <si>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</si>
  <si>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</si>
  <si>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</si>
  <si>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</si>
  <si>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</si>
  <si>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</si>
  <si>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</si>
  <si>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</si>
  <si>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</si>
  <si>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</si>
  <si>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</si>
  <si>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</si>
  <si>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</si>
  <si>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</si>
  <si>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</si>
  <si>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</si>
  <si>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</si>
  <si>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</si>
  <si>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</si>
  <si>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</si>
  <si>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</si>
  <si>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</si>
  <si>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</si>
  <si>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</si>
  <si>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</si>
  <si>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</si>
  <si>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</si>
  <si>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</si>
  <si>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</si>
  <si>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</si>
  <si>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</si>
  <si>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</si>
  <si>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</si>
  <si>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</si>
  <si>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</si>
  <si>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</si>
  <si>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</si>
  <si>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</si>
  <si>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</si>
  <si>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</si>
  <si>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</si>
  <si>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</si>
  <si>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</si>
  <si>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</si>
  <si>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</si>
  <si>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</si>
  <si>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</si>
  <si>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</si>
  <si>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</si>
  <si>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</si>
  <si>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</si>
  <si>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</si>
  <si>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</si>
  <si>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</si>
  <si>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</si>
  <si>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</si>
  <si>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</si>
  <si>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</si>
  <si>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</si>
  <si>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</si>
  <si>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</si>
  <si>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</si>
  <si>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</si>
  <si>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</si>
  <si>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</si>
  <si>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</si>
  <si>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</si>
  <si>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</si>
  <si>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</si>
  <si>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</si>
  <si>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</si>
  <si>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</si>
  <si>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</si>
  <si>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</si>
  <si>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</si>
  <si>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</si>
  <si>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</si>
  <si>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</si>
  <si>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</si>
  <si>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</si>
  <si>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</si>
  <si>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</si>
  <si>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</si>
  <si>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</si>
  <si>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</si>
  <si>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</si>
  <si>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</si>
  <si>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</si>
  <si>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</si>
  <si>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</si>
  <si>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</si>
  <si>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</si>
  <si>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</si>
  <si>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</si>
  <si>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</si>
  <si>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</si>
  <si>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</si>
  <si>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</si>
  <si>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</si>
  <si>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</si>
  <si>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</si>
  <si>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</si>
  <si>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</si>
  <si>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</si>
  <si>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</si>
  <si>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</si>
  <si>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</si>
  <si>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</si>
  <si>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</si>
  <si>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</si>
  <si>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</si>
  <si>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</si>
  <si>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</si>
  <si>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</si>
  <si>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</si>
  <si>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</si>
  <si>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</si>
  <si>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</si>
  <si>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</si>
  <si>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</si>
  <si>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</si>
  <si>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</si>
  <si>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</si>
  <si>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</si>
  <si>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</si>
  <si>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</si>
  <si>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</si>
  <si>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</si>
  <si>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</si>
  <si>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</si>
  <si>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</si>
  <si>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</si>
  <si>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</si>
  <si>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</si>
  <si>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</si>
  <si>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</si>
  <si>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</si>
  <si>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</si>
  <si>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</si>
  <si>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</si>
  <si>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</si>
  <si>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</si>
  <si>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</si>
  <si>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</si>
  <si>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</si>
  <si>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</si>
  <si>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</si>
  <si>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</si>
  <si>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</si>
  <si>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</si>
  <si>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</si>
  <si>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</si>
  <si>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</si>
  <si>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</si>
  <si>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</si>
  <si>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</si>
  <si>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</si>
  <si>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</si>
  <si>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</si>
  <si>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</si>
  <si>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</si>
  <si>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</si>
  <si>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</si>
  <si>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</si>
  <si>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</si>
  <si>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</si>
  <si>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</si>
  <si>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</si>
  <si>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</si>
  <si>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</si>
  <si>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</si>
  <si>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</si>
  <si>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</si>
  <si>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</si>
  <si>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</si>
  <si>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</si>
  <si>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</si>
  <si>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</si>
  <si>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</si>
  <si>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</si>
  <si>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</si>
  <si>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</si>
  <si>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</si>
  <si>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</si>
  <si>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</si>
  <si>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</si>
  <si>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</si>
  <si>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</si>
  <si>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</si>
  <si>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</si>
  <si>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</si>
  <si>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</si>
  <si>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</si>
  <si>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</si>
  <si>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</si>
  <si>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</si>
  <si>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</si>
  <si>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</si>
  <si>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</si>
  <si>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</si>
  <si>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</si>
  <si>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</si>
  <si>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</si>
  <si>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</si>
  <si>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</si>
  <si>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</si>
  <si>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</si>
  <si>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</si>
  <si>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</si>
  <si>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</si>
  <si>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</si>
  <si>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</si>
  <si>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</si>
  <si>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</si>
  <si>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</si>
  <si>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</si>
  <si>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</si>
  <si>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</si>
  <si>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</si>
  <si>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</si>
  <si>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</si>
  <si>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</si>
  <si>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</si>
  <si>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</si>
  <si>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</si>
  <si>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</si>
  <si>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</si>
  <si>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</si>
  <si>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</si>
  <si>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</si>
  <si>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</si>
  <si>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</si>
  <si>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</si>
  <si>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</si>
  <si>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</si>
  <si>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</si>
  <si>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</si>
  <si>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</si>
  <si>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</si>
  <si>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</si>
  <si>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</si>
  <si>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</si>
  <si>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</si>
  <si>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</si>
  <si>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</si>
  <si>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</si>
  <si>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</si>
  <si>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</si>
  <si>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</si>
  <si>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</si>
  <si>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</si>
  <si>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</si>
  <si>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</si>
  <si>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</si>
  <si>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</si>
  <si>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</si>
  <si>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</si>
  <si>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</si>
  <si>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</si>
  <si>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</si>
  <si>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</si>
  <si>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</si>
  <si>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</si>
  <si>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</si>
  <si>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</si>
  <si>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</si>
  <si>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</si>
  <si>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</si>
  <si>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</si>
  <si>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</si>
  <si>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</si>
  <si>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</si>
  <si>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</si>
  <si>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</si>
  <si>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</si>
  <si>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</si>
  <si>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</si>
  <si>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</si>
  <si>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</si>
  <si>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</si>
  <si>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</si>
  <si>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</si>
  <si>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</si>
  <si>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</si>
  <si>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</si>
  <si>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</si>
  <si>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</si>
  <si>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</si>
  <si>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</si>
  <si>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</si>
  <si>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</si>
  <si>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</si>
  <si>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</si>
  <si>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</si>
  <si>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</si>
  <si>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</si>
  <si>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</si>
  <si>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</si>
  <si>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</si>
  <si>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</si>
  <si>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</si>
  <si>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</si>
  <si>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</si>
  <si>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</si>
  <si>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</si>
  <si>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</si>
  <si>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</si>
  <si>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</si>
  <si>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</si>
  <si>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</si>
  <si>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</si>
  <si>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</si>
  <si>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</si>
  <si>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</si>
  <si>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</si>
  <si>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</si>
  <si>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</si>
  <si>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</si>
  <si>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</si>
  <si>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</si>
  <si>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</si>
  <si>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</si>
  <si>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</si>
  <si>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</si>
  <si>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</si>
  <si>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</si>
  <si>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</si>
  <si>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</si>
  <si>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</si>
  <si>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</si>
  <si>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</si>
  <si>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</si>
  <si>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</si>
  <si>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</si>
  <si>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</si>
  <si>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</si>
  <si>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</si>
  <si>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</si>
  <si>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</si>
  <si>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</si>
  <si>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</si>
  <si>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</si>
  <si>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</si>
  <si>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</si>
  <si>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</si>
  <si>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</si>
  <si>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</si>
  <si>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</si>
  <si>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</si>
  <si>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</si>
  <si>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</si>
  <si>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</si>
  <si>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</si>
  <si>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</si>
  <si>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</si>
  <si>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</si>
  <si>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</si>
  <si>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</si>
  <si>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</si>
  <si>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</si>
  <si>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</si>
  <si>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</si>
  <si>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</si>
  <si>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</si>
  <si>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</si>
  <si>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</si>
  <si>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</si>
  <si>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</si>
  <si>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</si>
  <si>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</si>
  <si>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</si>
  <si>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</si>
  <si>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</si>
  <si>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</si>
  <si>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</si>
  <si>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</si>
  <si>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</si>
  <si>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</si>
  <si>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</si>
  <si>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</si>
  <si>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</si>
  <si>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</si>
  <si>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</si>
  <si>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</si>
  <si>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</si>
  <si>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</si>
  <si>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</si>
  <si>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</si>
  <si>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</si>
  <si>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</si>
  <si>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</si>
  <si>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</si>
  <si>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</si>
  <si>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</si>
  <si>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</si>
  <si>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</si>
  <si>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</si>
  <si>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</si>
  <si>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</si>
  <si>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</si>
  <si>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</si>
  <si>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</si>
  <si>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</si>
  <si>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</si>
  <si>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</si>
  <si>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</si>
  <si>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</si>
  <si>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</si>
  <si>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</si>
  <si>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</si>
  <si>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</si>
  <si>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</si>
  <si>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</si>
  <si>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</si>
  <si>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</si>
  <si>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</si>
  <si>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</si>
  <si>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</si>
  <si>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</si>
  <si>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</si>
  <si>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</si>
  <si>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</si>
  <si>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</si>
  <si>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</si>
  <si>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</si>
  <si>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</si>
  <si>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</si>
  <si>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</si>
  <si>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</si>
  <si>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</si>
  <si>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</si>
  <si>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</si>
  <si>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</si>
  <si>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</si>
  <si>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</si>
  <si>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</si>
  <si>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</si>
  <si>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</si>
  <si>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</si>
  <si>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</si>
  <si>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</si>
  <si>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</si>
  <si>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</si>
  <si>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</si>
  <si>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</si>
  <si>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</si>
  <si>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</si>
  <si>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</si>
  <si>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</si>
  <si>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</si>
  <si>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</si>
  <si>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</si>
  <si>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</si>
  <si>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</si>
  <si>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</si>
  <si>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</si>
  <si>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</si>
  <si>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</si>
  <si>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</si>
  <si>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</si>
  <si>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</si>
  <si>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</si>
  <si>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</si>
  <si>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</si>
  <si>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</si>
  <si>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</si>
  <si>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</si>
  <si>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</si>
  <si>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</si>
  <si>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</si>
  <si>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</si>
  <si>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</si>
  <si>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</si>
  <si>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</si>
  <si>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</si>
  <si>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</si>
  <si>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</si>
  <si>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</si>
  <si>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</si>
  <si>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</si>
  <si>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</si>
  <si>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</si>
  <si>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</si>
  <si>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</si>
  <si>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</si>
  <si>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</si>
  <si>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</si>
  <si>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</si>
  <si>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</si>
  <si>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</si>
  <si>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</si>
  <si>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</si>
  <si>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</si>
  <si>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</si>
  <si>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</si>
  <si>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</si>
  <si>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</si>
  <si>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</si>
  <si>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</si>
  <si>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</si>
  <si>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</si>
  <si>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</si>
  <si>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</si>
  <si>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</si>
  <si>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</si>
  <si>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</si>
  <si>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</si>
  <si>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</si>
  <si>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</si>
  <si>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</si>
  <si>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</si>
  <si>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</si>
  <si>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</si>
  <si>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</si>
  <si>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</si>
  <si>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</si>
  <si>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</si>
  <si>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</si>
  <si>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</si>
  <si>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</si>
  <si>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</si>
  <si>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</si>
  <si>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</si>
  <si>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</si>
  <si>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</si>
  <si>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</si>
  <si>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</si>
  <si>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</si>
  <si>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</si>
  <si>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</si>
  <si>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</si>
  <si>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</si>
  <si>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</si>
  <si>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</si>
  <si>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</si>
  <si>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</si>
  <si>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</si>
  <si>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</si>
  <si>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</si>
  <si>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</si>
  <si>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</si>
  <si>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</si>
  <si>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</si>
  <si>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</si>
  <si>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</si>
  <si>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</si>
  <si>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</si>
  <si>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</si>
  <si>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</si>
  <si>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</si>
  <si>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</si>
  <si>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</si>
  <si>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</si>
  <si>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</si>
  <si>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</si>
  <si>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</si>
  <si>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</si>
  <si>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</si>
  <si>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</si>
  <si>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</si>
  <si>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</si>
  <si>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</si>
  <si>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</si>
  <si>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</si>
  <si>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</si>
  <si>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</si>
  <si>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</si>
  <si>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</si>
  <si>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</si>
  <si>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</si>
  <si>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</si>
  <si>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</si>
  <si>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</si>
  <si>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</si>
  <si>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</si>
  <si>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</si>
  <si>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</si>
  <si>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</si>
  <si>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</si>
  <si>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</si>
  <si>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</si>
  <si>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</si>
  <si>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</si>
  <si>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</si>
  <si>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</si>
  <si>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</si>
  <si>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</si>
  <si>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</si>
  <si>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</si>
  <si>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</si>
  <si>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</si>
  <si>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</si>
  <si>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</si>
  <si>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</si>
  <si>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</si>
  <si>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</si>
  <si>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</si>
  <si>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</si>
  <si>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</si>
  <si>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</si>
  <si>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</si>
  <si>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</si>
  <si>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</si>
  <si>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</si>
  <si>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</si>
  <si>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</si>
  <si>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</si>
  <si>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</si>
  <si>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</si>
  <si>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</si>
  <si>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</si>
  <si>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</si>
  <si>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</si>
  <si>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</si>
  <si>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</si>
  <si>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</si>
  <si>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</si>
  <si>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</si>
  <si>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</si>
  <si>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</si>
  <si>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</si>
  <si>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</si>
  <si>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</si>
  <si>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</si>
  <si>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</si>
  <si>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</si>
  <si>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</si>
  <si>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</si>
  <si>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</si>
  <si>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</si>
  <si>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</si>
  <si>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</si>
  <si>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</si>
  <si>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</si>
  <si>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</si>
  <si>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</si>
  <si>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</si>
  <si>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</si>
  <si>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</si>
  <si>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</si>
  <si>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</si>
  <si>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</si>
  <si>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</si>
  <si>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</si>
  <si>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</si>
  <si>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</si>
  <si>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</si>
  <si>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</si>
  <si>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</si>
  <si>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</si>
  <si>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</si>
  <si>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</si>
  <si>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</si>
  <si>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</si>
  <si>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</si>
  <si>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</si>
  <si>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</si>
  <si>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</si>
  <si>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</si>
  <si>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</si>
  <si>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</si>
  <si>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</si>
  <si>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</si>
  <si>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</si>
  <si>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</si>
  <si>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</si>
  <si>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</si>
  <si>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</si>
  <si>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</si>
  <si>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</si>
  <si>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</si>
  <si>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</si>
  <si>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</si>
  <si>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</si>
  <si>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</si>
  <si>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</si>
  <si>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</si>
  <si>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</si>
  <si>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</si>
  <si>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</si>
  <si>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</si>
  <si>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</si>
  <si>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</si>
  <si>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</si>
  <si>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</si>
  <si>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</si>
  <si>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</si>
  <si>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</si>
  <si>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</si>
  <si>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</si>
  <si>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</si>
  <si>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</si>
  <si>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</si>
  <si>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</si>
  <si>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</si>
  <si>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</si>
  <si>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</si>
  <si>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</si>
  <si>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</si>
  <si>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</si>
  <si>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</si>
  <si>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</si>
  <si>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</si>
  <si>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</si>
  <si>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</si>
  <si>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</si>
  <si>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</si>
  <si>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</si>
  <si>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</si>
  <si>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</si>
  <si>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</si>
  <si>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</si>
  <si>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</si>
  <si>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</si>
  <si>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</si>
  <si>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</si>
  <si>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</si>
  <si>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</si>
  <si>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</si>
  <si>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</si>
  <si>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</si>
  <si>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</si>
  <si>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</si>
  <si>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</si>
  <si>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</si>
  <si>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</si>
  <si>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</si>
  <si>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</si>
  <si>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</si>
  <si>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</si>
  <si>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</si>
  <si>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</si>
  <si>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</si>
  <si>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</si>
  <si>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</si>
  <si>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</si>
  <si>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</si>
  <si>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</si>
  <si>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</si>
  <si>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</si>
  <si>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</si>
  <si>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</si>
  <si>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</si>
  <si>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</si>
  <si>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</si>
  <si>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</si>
  <si>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</si>
  <si>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</si>
  <si>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</si>
  <si>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</si>
  <si>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</si>
  <si>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</si>
  <si>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</si>
  <si>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</si>
  <si>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</si>
  <si>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</si>
  <si>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</si>
  <si>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</si>
  <si>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</si>
  <si>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</si>
  <si>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</si>
  <si>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</si>
  <si>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</si>
  <si>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</si>
  <si>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</si>
  <si>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</si>
  <si>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</si>
  <si>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</si>
  <si>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</si>
  <si>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</si>
  <si>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</si>
  <si>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</si>
  <si>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</si>
  <si>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</si>
  <si>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</si>
  <si>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</si>
  <si>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</si>
  <si>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</si>
  <si>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</si>
  <si>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</si>
  <si>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</si>
  <si>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</si>
  <si>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</si>
  <si>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</si>
  <si>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</si>
  <si>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</si>
  <si>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</si>
  <si>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</si>
  <si>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</si>
  <si>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</si>
  <si>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</si>
  <si>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</si>
  <si>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</si>
  <si>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</si>
  <si>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</si>
  <si>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</si>
  <si>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</si>
  <si>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</si>
  <si>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</si>
  <si>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</si>
  <si>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</si>
  <si>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</si>
  <si>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</si>
  <si>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</si>
  <si>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</si>
  <si>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</si>
  <si>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</si>
  <si>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</si>
  <si>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</si>
  <si>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</si>
  <si>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</si>
  <si>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</si>
  <si>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</si>
  <si>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</si>
  <si>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</si>
  <si>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</si>
  <si>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</si>
  <si>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</si>
  <si>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</si>
  <si>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</si>
  <si>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</si>
  <si>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</si>
  <si>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</si>
  <si>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</si>
  <si>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</si>
  <si>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</si>
  <si>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</si>
  <si>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</si>
  <si>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</si>
  <si>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</si>
  <si>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</si>
  <si>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</si>
  <si>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</si>
  <si>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</si>
  <si>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</si>
  <si>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</si>
  <si>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</si>
  <si>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</si>
  <si>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</si>
  <si>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</si>
  <si>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</si>
  <si>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</si>
  <si>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</si>
  <si>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</si>
  <si>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</si>
  <si>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</si>
  <si>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</si>
  <si>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</si>
  <si>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</si>
  <si>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</si>
  <si>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</si>
  <si>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</si>
  <si>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</si>
  <si>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</si>
  <si>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</si>
  <si>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</si>
  <si>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</si>
  <si>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</si>
  <si>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</si>
  <si>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</si>
  <si>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</si>
  <si>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</si>
  <si>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</si>
  <si>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</si>
  <si>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</si>
  <si>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</si>
  <si>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</si>
  <si>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</si>
  <si>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</si>
  <si>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</si>
  <si>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</si>
  <si>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</si>
  <si>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</si>
  <si>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</si>
  <si>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</si>
  <si>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</si>
  <si>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</si>
  <si>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</si>
  <si>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</si>
  <si>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</si>
  <si>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</si>
  <si>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</si>
  <si>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</si>
  <si>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</si>
  <si>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</si>
  <si>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</si>
  <si>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</si>
  <si>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</si>
  <si>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</si>
  <si>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</si>
  <si>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</si>
  <si>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</si>
  <si>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</si>
  <si>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</si>
  <si>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</si>
  <si>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</si>
  <si>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</si>
  <si>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</si>
  <si>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</si>
  <si>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</si>
  <si>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</si>
  <si>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</si>
  <si>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</si>
  <si>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</si>
  <si>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</si>
  <si>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</si>
  <si>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</si>
  <si>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</si>
  <si>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</si>
  <si>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</si>
  <si>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</si>
  <si>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</si>
  <si>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</si>
  <si>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</si>
  <si>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</si>
  <si>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</si>
  <si>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</si>
  <si>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</si>
  <si>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</si>
  <si>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</si>
  <si>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</si>
  <si>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</si>
  <si>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</si>
  <si>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</si>
  <si>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</si>
  <si>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</si>
  <si>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</si>
  <si>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</si>
  <si>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</si>
  <si>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</si>
  <si>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</si>
  <si>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</si>
  <si>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</si>
  <si>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</si>
  <si>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</si>
  <si>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</si>
  <si>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</si>
  <si>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</si>
  <si>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</si>
  <si>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</si>
  <si>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</si>
  <si>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</si>
  <si>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</si>
  <si>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</si>
  <si>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</si>
  <si>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</si>
  <si>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</si>
  <si>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</si>
  <si>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</si>
  <si>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</si>
  <si>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</si>
  <si>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</si>
  <si>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</si>
  <si>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</si>
  <si>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</si>
  <si>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</si>
  <si>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</si>
  <si>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</si>
  <si>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</si>
  <si>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</si>
  <si>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</si>
  <si>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</si>
  <si>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</si>
  <si>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</si>
  <si>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</si>
  <si>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</si>
  <si>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</si>
  <si>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</si>
  <si>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</si>
  <si>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</si>
  <si>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</si>
  <si>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</si>
  <si>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</si>
  <si>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</si>
  <si>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</si>
  <si>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</si>
  <si>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</si>
  <si>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</si>
  <si>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</si>
  <si>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</si>
  <si>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</si>
  <si>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</si>
  <si>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</si>
  <si>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</si>
  <si>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</si>
  <si>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</si>
  <si>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</si>
  <si>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</si>
  <si>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</si>
  <si>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</si>
  <si>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</si>
  <si>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</si>
  <si>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</si>
  <si>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</si>
  <si>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</si>
  <si>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</si>
  <si>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</si>
  <si>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</si>
  <si>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</si>
  <si>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</si>
  <si>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</si>
  <si>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</si>
  <si>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</si>
  <si>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</si>
  <si>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</si>
  <si>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</si>
  <si>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</si>
  <si>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</si>
  <si>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</si>
  <si>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</si>
  <si>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</si>
  <si>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</si>
  <si>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</si>
  <si>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</si>
  <si>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</si>
  <si>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</si>
  <si>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</si>
  <si>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</si>
  <si>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</si>
  <si>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</si>
  <si>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</si>
  <si>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</si>
  <si>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</si>
  <si>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</si>
  <si>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</si>
  <si>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</si>
  <si>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</si>
  <si>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</si>
  <si>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</si>
  <si>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</si>
  <si>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</si>
  <si>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</si>
  <si>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</si>
  <si>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</si>
  <si>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</si>
  <si>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</si>
  <si>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team 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</si>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</sst>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1" totalsRowShown="0" headerRowDxfId="48" dataDxfId="47" headerRowBorderDxfId="45" tableBorderDxfId="46" totalsRowBorderDxfId="44">
  <autoFilter ref="A1:L16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1" totalsRowShown="0" headerRowDxfId="31" dataDxfId="30" headerRowBorderDxfId="28" tableBorderDxfId="29">
  <autoFilter ref="A1:L42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297.01682175925816</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0.39788657407189021</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45959.965247685184</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45959.965247685184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45959.965247685184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45959.965247685184</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45959.965247685184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45959.965247685184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45959.965247685184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45959.965247685184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45959.965247685184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45959.965247685184</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45959.965247685184</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45959.965247569446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45959.965247569446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45959.965247569446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45959.965247569446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45959.965247569446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45959.965247569446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45959.965247569446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45959.965247569446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45959.965247569446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45959.965247569446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45959.965247569446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45959.965247569446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45959.965247569446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45959.965247569446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45959.965247569446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45959.965247569446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45959.965247569446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45959.965247569446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45959.965247569446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45959.965247569446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45959.965247569446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45959.965247569446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45959.965247569446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45959.965247569446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45959.965247569446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45959.965247569446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45959.965247569446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45959.965247569446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45959.965247569446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45959.965247569446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45959.965247569446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45959.965247569446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45959.965247569446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45959.965247569446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45959.965247569446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45959.965247569446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45959.965247569446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45959.965247569446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45959.965247569446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45959.965247569446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45959.965247569446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45959.965247569446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45959.965247569446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45959.965247569446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45959.965247569446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45959.965247569446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45959.965247569446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45959.965247569446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45959.965247569446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45959.965247569446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45959.965247569446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45959.965247569446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45959.965247569446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45959.965247569446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45959.965247569446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45959.965247569446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45959.965247569446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45959.965247569446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45959.965247569446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45959.965247569446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45959.965247569446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45959.965247569446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45959.965247569446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45959.965247569446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45959.965247569446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45959.965247569446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45959.965247569446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45959.965247569446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45959.965247569446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45959.965247569446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45959.965247569446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45959.965247569446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45959.965247569446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45959.965247569446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45959.965247569446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45959.965247569446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45959.965247569446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45959.965247569446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45959.965247569446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45959.965247569446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45959.965247569446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45959.965247569446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45959.965247569446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45959.965247569446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45959.965247569446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45959.965247569446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45959.965247569446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45959.965247569446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45959.965247569446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45959.965247569446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45959.965247569446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45959.965247569446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45959.965247569446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45959.965247569446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45959.965247569446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45959.965247569446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45959.965247569446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45959.965247569446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45959.965247569446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45959.965247569446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45959.965247569446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45959.965247569446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45959.965247569446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45959.965247569446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45959.965247569446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45959.965247569446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45959.965247569446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45959.965247569446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45959.965247569446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45959.965247569446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45959.965247569446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45959.965247569446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45959.965247569446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45959.965247569446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45959.965247569446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45959.965247569446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45959.965247569446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45959.965247569446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45959.965247569446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45959.965247569446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45959.965247569446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45959.965247569446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45959.965247569446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45959.965247569446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45959.965247569446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45959.965247569446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45959.965247569446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45959.965247569446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45959.965247569446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45959.965247569446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45959.965247569446</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45959.965247569446</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58CE724E-A722-4BFE-8D3E-9BD40D6989BE}"/>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134.96540972222283</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1.2231642361148261</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45959.965247569446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45959.965247569446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45959.965247569446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45959.965247569446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45959.965247569446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45959.965247569446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45959.965247569446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45959.965247569446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45959.965247569446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45959.965247569446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45959.965247569446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45959.965247569446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45959.965247569446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45959.965247569446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45959.965247569446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45959.965247569446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45959.965247569446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45959.965247569446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45959.965247569446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45959.965247569446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45959.965247569446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45959.965247569446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45959.965247569446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45959.965247569446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45959.965247569446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45959.965247569446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45959.965247569446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45959.965247569446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45959.965247569446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45959.965247569446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45959.965247569446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45959.965247569446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45959.965247569446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45959.965247569446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45959.965247569446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45959.965247569446</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45959.965247569446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45959.965247569446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45959.965247569446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45959.965247569446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45959.965247569446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45959.965247569446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45959.965247569446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45959.965247569446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45959.965247569446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45959.965247569446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45959.965247569446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45959.965247569446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45959.965247569446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45959.965247569446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45959.965247569446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45959.965247569446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45959.965247569446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45959.965247569446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45959.965247569446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45959.965247569446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45959.965247569446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45959.965247569446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45959.965247569446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45959.965247569446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45959.965247569446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45959.965247569446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45959.965247569446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45959.965247569446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45959.965247569446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45959.965247569446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45959.965247569446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45959.965247569446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45959.965247569446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45959.965247569446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45959.965247569446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45959.965247569446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45959.965247569446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45959.965247569446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45959.965247569446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45959.965247569446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45959.965247569446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45959.965247569446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45959.965247569446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45959.965247569446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45959.965247569446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45959.965247569446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45959.965247569446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45959.965247569446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45959.965247569446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45959.965247569446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45959.965247569446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45959.965247569446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45959.965247569446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45959.965247569446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45959.965247569446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45959.965247569446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45959.965247569446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45959.965247569446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45959.965247569446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45959.965247569446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45959.965247569446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45959.965247569446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45959.965247569446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45959.965247569446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45959.965247569446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45959.965247569446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45959.965247569446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45959.965247569446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45959.965247569446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45959.965247569446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45959.965247569446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45959.965247569446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45959.965247569446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45959.965247569446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45959.965247569446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45959.965247569446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45959.965247569446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45959.965247569446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45959.965247569446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45959.965247569446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45959.965247569446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45959.965247569446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45959.965247569446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45959.965247569446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45959.965247569446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45959.965247569446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45959.965247569446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45959.965247569446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45959.965247569446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45959.965247569446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45959.965247569446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45959.965247569446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45959.965247569446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45959.965247569446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45959.965247569446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45959.965247569446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45959.965247569446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45959.965247569446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45959.965247569446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45959.965247569446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45959.965247569446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45959.965247569446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45959.965247569446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45959.965247569446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45959.965247569446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45959.965247569446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45959.965247569446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45959.965247569446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45959.965247569446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45959.965247569446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45959.965247569446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45959.965247569446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45959.965247569446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45959.965247569446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45959.965247569446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45959.965247569446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45959.965247569446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45959.965247569446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45959.965247569446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45959.965247569446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45959.965247569446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45959.965247569446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45959.965247569446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45959.965247569446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45959.965247569446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45959.965247569446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45959.965247569446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45959.965247569446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45959.965247569446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45959.965247569446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45959.965247569446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45959.965247569446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45959.965247569446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45959.965247569446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45959.965247569446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45959.965247569446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45959.965247569446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45959.965247569446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45959.965247569446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45959.965247569446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45959.965247569446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45959.965247569446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45959.965247569446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45959.965247569446</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45959.965247685184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45959.965247685184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45959.965247685184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45959.965247685184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45959.965247685184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45959.965247685184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45959.965247685184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45959.965247685184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45959.965247685184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45959.965247685184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45959.965247685184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45959.965247685184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45959.965247685184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45959.965247685184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45959.965247685184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45959.965247685184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45959.965247685184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45959.965247685184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45959.965247685184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45959.965247685184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45959.965247685184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45959.965247685184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45959.965247685184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45959.965247685184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45959.965247685184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45959.965247685184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45959.965247685184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45959.965247685184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45959.965247685184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45959.965247685184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45959.965247685184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45959.965247685184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45959.965247685184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45959.965247685184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45959.965247685184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45959.965247685184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45959.965247685184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45959.965247685184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45959.965247685184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45959.965247685184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45959.965247685184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45959.965247685184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45959.965247685184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45959.965247685184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45959.965247685184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45959.965247685184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45959.965247685184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45959.965247685184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45959.965247685184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45959.965247685184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45959.965247685184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45959.965247685184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45959.965247685184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45959.965247685184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45959.965247685184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45959.965247685184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45959.965247685184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45959.965247685184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45959.965247685184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45959.965247685184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45959.965247685184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45959.965247685184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45959.965247685184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45959.965247685184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45959.965247685184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45959.965247685184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45959.965247685184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45959.965247685184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45959.965247685184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45959.965247685184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45959.965247685184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45959.965247685184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45959.965247685184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45959.965247685184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45959.965247685184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45959.965247685184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45959.965247685184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45959.965247685184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45959.965247685184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45959.965247685184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45959.965247685184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45959.965247685184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45959.965247685184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45959.965247685184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45959.965247685184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45959.965247685184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45959.965247685184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45959.965247685184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45959.965247685184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45959.965247685184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45959.965247685184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45959.965247685184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45959.965247685184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45959.965247685184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45959.965247685184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45959.965247685184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45959.965247685184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45959.965247685184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45959.965247685184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45959.965247685184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45959.965247685184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45959.965247685184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45959.965247685184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45959.965247685184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45959.965247685184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45959.965247685184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45959.965247685184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45959.965247685184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45959.965247685184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45959.965247685184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45959.965247685184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45959.965247685184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45959.965247685184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45959.965247685184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45959.965247685184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45959.965247685184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45959.965247685184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45959.965247685184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45959.965247685184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45959.965247685184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45959.965247685184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45959.965247685184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45959.965247685184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45959.965247685184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45959.965247685184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45959.965247685184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45959.965247685184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45959.965247685184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45959.965247685184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45959.965247685184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45959.965247685184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45959.965247685184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45959.965247685184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45959.965247685184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45959.965247685184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45959.965247685184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45959.965247685184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45959.965247685184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45959.965247685184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45959.965247685184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45959.965247685184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45959.965247685184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45959.965247685184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45959.965247685184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45959.965247685184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45959.965247685184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45959.965247685184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45959.965247685184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45959.965247685184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45959.965247685184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45959.965247685184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45959.965247685184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45959.965247685184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45959.965247685184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45959.965247685184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45959.965247685184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45959.965247685184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45959.965247685184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45959.965247685184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45959.965247685184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45959.965247685184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45959.965247685184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45959.965247685184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45959.965247685184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45959.965247685184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45959.965247685184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45959.965247685184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45959.965247685184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45959.965247685184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45959.965247685184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45959.965247685184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45959.965247685184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45959.965247685184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45959.965247685184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45959.965247685184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45959.965247685184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45959.965247685184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45959.965247685184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45959.965247685184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45959.965247685184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45959.965247685184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45959.965247685184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45959.965247685184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45959.965247685184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45959.965247685184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45959.965247685184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45959.965247685184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45959.965247685184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45959.965247685184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45959.965247685184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45959.965247685184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45959.965247685184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45959.965247685184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45959.965247685184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45959.965247685184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45959.965247685184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45959.965247685184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45959.965247685184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45959.965247685184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45959.965247685184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45959.965247685184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45959.965247685184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45959.965247685184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45959.965247685184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45959.965247685184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45959.965247685184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45959.965247685184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45959.965247685184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45959.965247685184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45959.965247685184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45959.965247685184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45959.965247685184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45959.965247685184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45959.965247685184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45959.965247685184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45959.965247685184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45959.965247685184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45959.965247685184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45959.965247685184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45959.965247685184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45959.965247685184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45959.965247685184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45959.965247685184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45959.965247685184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45959.965247685184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45959.965247685184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45959.965247685184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45959.965247685184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45959.965247685184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45959.965247685184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45959.965247685184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45959.965247685184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45959.965247685184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45959.965247685184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45959.965247685184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45959.965247685184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45959.965247685184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45959.965247685184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45959.965247685184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45959.965247685184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45959.965247685184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45959.965247685184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45959.965247685184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45959.965247685184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45959.965247685184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45959.965247685184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45959.965247685184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45959.965247685184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45959.965247685184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45959.965247685184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45959.965247685184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45959.965247685184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45959.965247685184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45959.965247685184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45959.965247685184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45959.965247685184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45959.965247685184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45959.965247685184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45959.965247685184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45959.965247685184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45959.965247685184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45959.965247685184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45959.965247685184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45959.965247685184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45959.965247685184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45959.965247685184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45959.965247685184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45959.965247685184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45959.965247685184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45959.965247685184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45959.965247685184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45959.965247685184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45959.965247685184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45959.965247685184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45959.965247685184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45959.965247685184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45959.965247685184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45959.965247685184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45959.965247685184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45959.965247685184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45959.965247685184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45959.965247685184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45959.965247685184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45959.965247685184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45959.965247685184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45959.965247685184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45959.965247685184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45959.965247685184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45959.965247685184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45959.965247685184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45959.965247685184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45959.965247685184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45959.965247685184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45959.965247685184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45959.965247685184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45959.965247685184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45959.965247685184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45959.965247685184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45959.965247685184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45959.965247685184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45959.965247685184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45959.965247685184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45959.965247685184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45959.965247685184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45959.965247685184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45959.965247685184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45959.965247685184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45959.965247685184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45959.965247685184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45959.965247685184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45959.965247685184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45959.965247685184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45959.965247685184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45959.965247685184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45959.965247685184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45959.965247685184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45959.965247685184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45959.965247685184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45959.965247685184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45959.965247685184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45959.965247685184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45959.965247685184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45959.965247685184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45959.965247685184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45959.965247685184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45959.965247685184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45959.965247685184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45959.965247685184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45959.965247685184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45959.965247685184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45959.965247685184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45959.965247685184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45959.965247685184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45959.965247685184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45959.965247685184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45959.965247685184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45959.965247685184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45959.965247685184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45959.965247685184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45959.965247685184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45959.965247685184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45959.965247685184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45959.965247685184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45959.965247685184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45959.965247685184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45959.965247685184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45959.965247685184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45959.965247685184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45959.965247685184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45959.965247685184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45959.965247685184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45959.965247685184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45959.965247685184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45959.965247685184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45959.965247685184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45959.965247685184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45959.965247685184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45959.965247685184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45959.965247685184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45959.965247685184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45959.965247685184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45959.965247685184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45959.965247685184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45959.965247685184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45959.965247685184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45959.965247685184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45959.965247685184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45959.965247685184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45959.965247685184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45959.965247685184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45959.965247685184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45959.965247685184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45959.965247685184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45959.965247685184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45959.965247685184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45959.965247685184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45959.965247685184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45959.965247685184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45959.965247685184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45959.965247685184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45959.965247685184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45959.965247685184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45959.965247685184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45959.965247685184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45959.965247685184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45959.965247685184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45959.965247685184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45959.965247685184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45959.965247685184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45959.965247685184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45959.965247685184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45959.965247685184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45959.965247685184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45959.965247685184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45959.965247685184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45959.965247685184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45959.965247685184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45959.965247685184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45959.965247685184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45959.965247685184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45959.965247685184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45959.965247685184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45959.965247685184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45959.965247685184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45959.965247685184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45959.965247685184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45959.965247685184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45959.965247685184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45959.965247685184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45959.965247685184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45959.965247685184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45959.965247685184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45959.965247685184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45959.965247685184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45959.965247685184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45959.965247685184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45959.965247685184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45959.965247685184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45959.965247685184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45959.965247685184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45959.965247685184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45959.965247685184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45959.965247685184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45959.965247685184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45959.965247685184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45959.965247685184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45959.965247685184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45959.965247685184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45959.965247685184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45959.965247685184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45959.965247685184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45959.965247685184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45959.965247685184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45959.965247685184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45959.965247685184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45959.965247685184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45959.965247685184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45959.965247685184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45959.965247685184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45959.965247685184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45959.965247685184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45959.965247685184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45959.965247685184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45959.965247685184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45959.965247685184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45959.965247685184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45959.965247685184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45959.965247685184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45959.965247685184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45959.965247685184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45959.965247685184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45959.965247685184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45959.965247685184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45959.965247685184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45959.965247685184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45959.965247685184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45959.965247685184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45959.965247685184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45959.965247685184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45959.965247685184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45959.965247685184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45959.965247685184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45959.965247685184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45959.965247685184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45959.965247685184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45959.965247685184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45959.965247685184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45959.965247685184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45959.965247685184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45959.965247685184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45959.965247685184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45959.965247685184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45959.965247685184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45959.965247685184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45959.965247685184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45959.965247685184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45959.965247685184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45959.965247685184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45959.965247685184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45959.965247685184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45959.965247685184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45959.965247685184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45959.965247685184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45959.965247685184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45959.965247685184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45959.965247685184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45959.965247685184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45959.965247685184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45959.965247685184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45959.965247685184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45959.965247685184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45959.965247685184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45959.965247685184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45959.965247685184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45959.965247685184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45959.965247685184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45959.965247685184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45959.965247685184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45959.965247685184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45959.965247685184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45959.965247685184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45959.965247685184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45959.965247685184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45959.965247685184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45959.965247685184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45959.965247685184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45959.965247685184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45959.965247685184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45959.965247685184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45959.965247685184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45959.965247685184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45959.965247685184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45959.965247685184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45959.965247685184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45959.965247685184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45959.965247685184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45959.965247685184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45959.965247685184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45959.965247685184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45959.965247685184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45959.965247685184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45959.965247685184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45959.965247685184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45959.965247685184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45959.965247685184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45959.965247685184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45959.965247685184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45959.965247685184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45959.965247685184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45959.965247685184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45959.965247685184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45959.965247685184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45959.965247685184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45959.965247685184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45959.965247685184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45959.965247685184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45959.965247685184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45959.965247685184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45959.965247685184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45959.965247685184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45959.965247685184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45959.965247685184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45959.965247685184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45959.965247685184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45959.965247685184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45959.965247685184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45959.965247685184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45959.965247685184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45959.965247685184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45959.965247685184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45959.965247685184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45959.965247685184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45959.965247685184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45959.965247685184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45959.965247685184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45959.965247685184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45959.965247685184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45959.965247685184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45959.965247685184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45959.965247685184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45959.965247685184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45959.965247685184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45959.965247685184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45959.965247685184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45959.965247685184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45959.965247685184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45959.965247685184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45959.965247685184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45959.965247685184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45959.965247685184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45959.965247685184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45959.965247685184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45959.965247685184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45959.965247685184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45959.965247685184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45959.965247685184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45959.965247685184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45959.965247685184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45959.965247685184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45959.965247685184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45959.965247685184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45959.965247685184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45959.965247685184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45959.965247685184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45959.965247685184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45959.965247685184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45959.965247685184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45959.965247685184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45959.965247685184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45959.965247685184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45959.965247685184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45959.965247685184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45959.965247685184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45959.965247685184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45959.965247685184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45959.965247685184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45959.965247685184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45959.965247685184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45959.965247685184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45959.965247685184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45959.965247685184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45959.965247685184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45959.965247685184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45959.965247685184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45959.965247685184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45959.965247685184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45959.965247685184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45959.965247685184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45959.965247685184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45959.965247685184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45959.965247685184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45959.965247685184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45959.965247685184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45959.965247685184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45959.965247685184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45959.965247685184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45959.965247685184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45959.965247685184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45959.965247685184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45959.965247685184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45959.965247685184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45959.965247685184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45959.965247685184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45959.965247685184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45959.965247685184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45959.965247685184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45959.965247685184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45959.965247685184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45959.965247685184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45959.965247685184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45959.965247685184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45959.965247685184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45959.965247685184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45959.965247685184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45959.965247685184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45959.965247685184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45959.965247685184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45959.965247685184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45959.965247685184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45959.965247685184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45959.965247685184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45959.965247685184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45959.965247685184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45959.965247685184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45959.965247685184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45959.965247685184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45959.965247685184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45959.965247685184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45959.965247685184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45959.965247685184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45959.965247685184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45959.965247685184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45959.965247685184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45959.965247685184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45959.965247685184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45959.965247685184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45959.965247685184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45959.965247685184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45959.965247685184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45959.965247685184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45959.965247685184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45959.965247685184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45959.965247685184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45959.965247685184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45959.965247685184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45959.965247685184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45959.965247685184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45959.965247685184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45959.965247685184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45959.965247685184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45959.965247685184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45959.965247685184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45959.965247685184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45959.965247685184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45959.965247685184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45959.965247685184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45959.965247685184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45959.965247685184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45959.965247685184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45959.965247685184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45959.965247685184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45959.965247685184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45959.965247685184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45959.965247685184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45959.965247685184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45959.965247685184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45959.965247685184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45959.965247685184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45959.965247685184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45959.965247685184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45959.965247685184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45959.965247685184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45959.965247685184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45959.965247685184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45959.965247685184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45959.965247685184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45959.965247685184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45959.965247685184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45959.965247685184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45959.965247685184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45959.965247685184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45959.965247685184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45959.965247685184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45959.965247685184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45959.965247685184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45959.965247685184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45959.965247685184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45959.965247685184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45959.965247685184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45959.965247685184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45959.965247685184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45959.965247685184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45959.965247685184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45959.965247685184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45959.965247685184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45959.965247685184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45959.965247685184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45959.965247685184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45959.965247685184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45959.965247685184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45959.965247685184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45959.965247685184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45959.965247685184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45959.965247685184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45959.965247685184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45959.965247685184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45959.965247685184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45959.965247685184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45959.965247685184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45959.965247685184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45959.965247685184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45959.965247685184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45959.965247685184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45959.965247685184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45959.965247685184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45959.965247685184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45959.965247685184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45959.965247685184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45959.965247685184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45959.965247685184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45959.965247685184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45959.965247685184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45959.965247685184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45959.965247685184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45959.965247685184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45959.965247685184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45959.965247685184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45959.965247685184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45959.965247685184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45959.965247685184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45959.965247685184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45959.965247685184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45959.965247685184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45959.965247685184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45959.965247685184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45959.965247685184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45959.965247685184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45959.965247685184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45959.965247685184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45959.965247685184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45959.965247685184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45959.965247685184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45959.965247685184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45959.965247685184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45959.965247685184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45959.965247685184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45959.965247685184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45959.965247685184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45959.965247685184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45959.965247685184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45959.965247685184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45959.965247685184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45959.965247685184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45959.965247685184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45959.965247685184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45959.965247685184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45959.965247685184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45959.965247685184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45959.965247685184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45959.965247685184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45959.965247685184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45959.965247685184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45959.965247685184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45959.965247685184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45959.965247685184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45959.965247685184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45959.965247685184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45959.965247685184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45959.965247685184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45959.965247685184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45959.965247685184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45959.965247685184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45959.965247685184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45959.965247685184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45959.965247685184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45959.965247685184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45959.965247685184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45959.965247685184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45959.965247685184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45959.965247685184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45959.965247685184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45959.965247685184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45959.965247685184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45959.965247685184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45959.965247685184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45959.965247685184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45959.965247685184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45959.965247685184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45959.965247685184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45959.965247685184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45959.965247685184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45959.965247685184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45959.965247685184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45959.965247685184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45959.965247685184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45959.965247685184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45959.965247685184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45959.965247685184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45959.965247685184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45959.965247685184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45959.965247685184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45959.965247685184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45959.965247685184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45959.965247685184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45959.965247685184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45959.965247685184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45959.965247685184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45959.965247685184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45959.965247685184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45959.965247685184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45959.965247685184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45959.965247685184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45959.965247685184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45959.965247685184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45959.965247685184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45959.965247685184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45959.965247685184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45959.965247685184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45959.965247685184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45959.965247685184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45959.965247685184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45959.965247685184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45959.965247685184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45959.965247685184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45959.965247685184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45959.965247685184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45959.965247685184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45959.965247685184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45959.965247685184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45959.965247685184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45959.965247685184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45959.965247685184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45959.965247685184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45959.965247685184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45959.965247685184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45959.965247685184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45959.965247685184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45959.965247685184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45959.965247685184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45959.965247685184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45959.965247685184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45959.965247685184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45959.965247685184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45959.965247685184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45959.965247685184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45959.965247685184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45959.965247685184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45959.965247685184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45959.965247685184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45959.965247685184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45959.965247685184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45959.965247685184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45959.965247685184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45959.965247685184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45959.965247685184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45959.965247685184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45959.965247685184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45959.965247685184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45959.965247685184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45959.965247685184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45959.965247685184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45959.965247685184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45959.965247685184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45959.965247685184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45959.965247685184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45959.965247685184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45959.965247685184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45959.965247685184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45959.965247685184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45959.965247685184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45959.965247685184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45959.965247685184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45959.965247685184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45959.965247685184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45959.965247685184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45959.965247685184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45959.965247685184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45959.965247685184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45959.965247685184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45959.965247685184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45959.965247685184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45959.965247685184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45959.965247685184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45959.965247685184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45959.965247685184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45959.965247685184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45959.965247685184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45959.965247685184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45959.965247685184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45959.965247685184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45959.965247685184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45959.965247685184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45959.965247685184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45959.965247685184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45959.965247685184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45959.965247685184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45959.965247685184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45959.965247685184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45959.965247685184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45959.965247685184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45959.965247685184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45959.965247685184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45959.965247685184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45959.965247685184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45959.965247685184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45959.965247685184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45959.965247685184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45959.965247685184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45959.965247685184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45959.965247685184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45959.965247685184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45959.965247685184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45959.965247685184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45959.965247685184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45959.965247685184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45959.965247685184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45959.965247685184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45959.965247685184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45959.965247685184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45959.965247685184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45959.965247685184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45959.965247685184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45959.965247685184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45959.965247685184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45959.965247685184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45959.965247685184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45959.965247685184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45959.965247685184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45959.965247685184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45959.965247685184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45959.965247685184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45959.965247685184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45959.965247685184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45959.965247685184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45959.965247685184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45959.965247685184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45959.965247685184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45959.965247685184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45959.965247685184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45959.965247685184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45959.965247685184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45959.965247685184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45959.965247685184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45959.965247685184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45959.965247685184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45959.965247685184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45959.965247685184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45959.965247685184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45959.965247685184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45959.965247685184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45959.965247685184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45959.965247685184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45959.965247685184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45959.965247685184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45959.965247685184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45959.965247685184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45959.965247685184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45959.965247685184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45959.965247685184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45959.965247685184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45959.965247685184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45959.965247685184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45959.965247685184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45959.965247685184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45959.965247685184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45959.965247685184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45959.965247685184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45959.965247685184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45959.965247685184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45959.965247685184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45959.965247685184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45959.965247685184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45959.965247685184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45959.965247685184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45959.965247685184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45959.965247685184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45959.965247685184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45959.965247685184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45959.965247685184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45959.965247685184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45959.965247685184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45959.965247685184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45959.965247685184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45959.965247685184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45959.965247685184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45959.965247685184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45959.965247685184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45959.965247685184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45959.965247685184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45959.965247685184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45959.965247685184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45959.965247685184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45959.965247685184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45959.965247685184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45959.965247685184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45959.965247685184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45959.965247685184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45959.965247685184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45959.965247685184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45959.965247685184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45959.965247685184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45959.965247685184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45959.965247685184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45959.965247685184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45959.965247685184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45959.965247685184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45959.965247685184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45959.965247685184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45959.965247685184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45959.965247685184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45959.965247685184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45959.965247685184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45959.965247685184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45959.965247685184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45959.965247685184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45959.965247685184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45959.965247685184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45959.965247685184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45959.965247685184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45959.965247685184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45959.965247685184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45959.965247685184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45959.965247685184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45959.965247685184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45959.965247685184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45959.965247685184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45959.965247685184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45959.965247685184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45959.965247685184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45959.965247685184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45959.965247685184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45959.965247685184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45959.965247685184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45959.965247685184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45959.965247685184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45959.965247685184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45959.965247685184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45959.965247685184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45959.965247685184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45959.965247685184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45959.965247685184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45959.965247685184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45959.965247685184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45959.965247685184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45959.965247685184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45959.965247685184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45959.965247685184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45959.965247685184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45959.965247685184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45959.965247685184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45959.965247685184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45959.965247685184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45959.965247685184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45959.965247685184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45959.965247685184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45959.965247685184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45959.965247685184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45959.965247685184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45959.965247685184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45959.965247685184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45959.965247685184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45959.965247685184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45959.965247685184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45959.965247685184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45959.965247685184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45959.965247685184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45959.965247685184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45959.965247685184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45959.965247685184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45959.965247685184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45959.965247685184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45959.965247685184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45959.965247685184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45959.965247685184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45959.965247685184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1"/>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256.4845300925881</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
      </c>
      <c r="C3" s="120"/>
      <c r="D3" s="94"/>
      <c r="E3" s="98"/>
      <c r="F3" s="123"/>
      <c r="G3" s="124">
        <f ca="1">IFERROR(NOW()-F3,"")</f>
        <v>45959.965247685184</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45959.965247685184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45959.965247685184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45959.965247685184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45959.965247685184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45959.965247685184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45959.965247685184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45959.965247685184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45959.965247685184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45959.965247685184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45959.965247685184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45959.965247685184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45959.965247685184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45959.965247685184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45959.965247685184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45959.965247685184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45959.965247685184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45959.965247685184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45959.965247685184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45959.965247685184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45959.965247685184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45959.965247685184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45959.965247685184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45959.965247685184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45959.965247685184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45959.965247685184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45959.965247685184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45959.965247685184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45959.965247685184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45959.965247685184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45959.965247685184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45959.965247685184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45959.965247685184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45959.965247685184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45959.965247685184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45959.965247685184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45959.965247685184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45959.965247685184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45959.965247685184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45959.965247685184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45959.965247685184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45959.965247685184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45959.965247685184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45959.965247685184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45959.965247685184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45959.965247685184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45959.965247685184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45959.965247685184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45959.965247685184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45959.965247685184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45959.965247685184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45959.965247685184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45959.965247685184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45959.965247685184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45959.965247685184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45959.965247685184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45959.965247685184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45959.965247685184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45959.965247685184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45959.965247685184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45959.965247685184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45959.965247685184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45959.965247685184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45959.965247685184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45959.965247685184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45959.965247685184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45959.965247685184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45959.965247685184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45959.965247685184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45959.965247685184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45959.965247685184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45959.965247685184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45959.965247685184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45959.965247685184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45959.965247685184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45959.965247685184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45959.965247685184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45959.965247685184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45959.965247685184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45959.965247685184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45959.965247685184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45959.965247685184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45959.965247685184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45959.965247685184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45959.965247685184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45959.965247685184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45959.965247685184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45959.965247685184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45959.965247685184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45959.965247685184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45959.965247685184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45959.965247685184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45959.965247685184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45959.965247685184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45959.965247685184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45959.965247685184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45959.965247685184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45959.965247685184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45959.965247685184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45959.965247685184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45959.965247685184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45959.965247685184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45959.965247685184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45959.965247685184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45959.965247685184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45959.965247685184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45959.965247685184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45959.965247685184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45959.965247685184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45959.965247685184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45959.965247685184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45959.965247685184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45959.965247685184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45959.965247685184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45959.965247685184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45959.965247685184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45959.965247685184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45959.965247685184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45959.965247685184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45959.965247685184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45959.965247685184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45959.965247685184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45959.965247685184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45959.965247685184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45959.965247685184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45959.965247685184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45959.965247685184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45959.965247685184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45959.965247685184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45959.965247685184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45959.965247685184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45959.965247685184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45959.965247685184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45959.965247685184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45959.965247685184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45959.965247685184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45959.965247685184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45959.965247685184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45959.965247685184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45959.965247685184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45959.965247685184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45959.965247685184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45959.965247685184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45959.965247685184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45959.965247685184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45959.965247685184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45959.965247685184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45959.965247685184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45959.965247685184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45959.965247685184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45959.965247685184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45959.965247685184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45959.965247685184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45959.965247685184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45959.965247685184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45959.965247685184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45959.965247685184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45959.965247685184</v>
      </c>
      <c r="H160" s="123"/>
      <c r="I160" s="119" t="str">
        <f>IFERROR(VLOOKUP(D160,DB!A:F,6,0),"")</f>
        <v/>
      </c>
      <c r="J160" s="119" t="str">
        <f>IFERROR(VLOOKUP(D160,DB!A:G,7,0),"")</f>
        <v/>
      </c>
      <c r="K160" s="125"/>
      <c r="L160" s="121" t="str">
        <f>IFERROR(VLOOKUP(D160,DB!A:I,9,0),"")</f>
        <v/>
      </c>
    </row>
    <row r="161" spans="1:12" ht="15" customHeight="1">
      <c r="A161" s="126"/>
      <c r="B161" s="126" t="str">
        <f>IFERROR(VLOOKUP(D161,DB!A:K,11,0),"")</f>
        <v/>
      </c>
      <c r="C161" s="127"/>
      <c r="D161" s="128"/>
      <c r="E161" s="129"/>
      <c r="F161" s="130"/>
      <c r="G161" s="131">
        <f ca="1">IFERROR(NOW()-F161,"")</f>
        <v>45959.965247685184</v>
      </c>
      <c r="H161" s="130"/>
      <c r="I161" s="126" t="str">
        <f>IFERROR(VLOOKUP(D161,DB!A:F,6,0),"")</f>
        <v/>
      </c>
      <c r="J161" s="126" t="str">
        <f>IFERROR(VLOOKUP(D161,DB!A:G,7,0),"")</f>
        <v/>
      </c>
      <c r="K161" s="132"/>
      <c r="L161" s="128" t="str">
        <f>IFERROR(VLOOKUP(D161,DB!A:I,9,0),"")</f>
        <v/>
      </c>
    </row>
  </sheetData>
  <dataValidations count="2">
    <dataValidation allowBlank="1" showInputMessage="1" showErrorMessage="1" sqref="E1" xr:uid="{A4F81451-56CC-4543-9497-104C4E44EE4B}"/>
    <dataValidation type="list" allowBlank="1" showInputMessage="1" showErrorMessage="1" sqref="E2:E5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68.133187499995984</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39105</v>
      </c>
      <c r="F3" s="38">
        <v>45926.188877314817</v>
      </c>
      <c r="G3" s="144">
        <f t="shared" ref="G3" ca="1" si="0">IFERROR(NOW()-F3,"")</f>
        <v>33.776370370367658</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39105</v>
      </c>
      <c r="F4" s="153">
        <v>45948.661111111112</v>
      </c>
      <c r="G4" s="154">
        <f ca="1">IFERROR(NOW()-F4,"")</f>
        <v>11.30413657407189</v>
      </c>
      <c r="H4" s="153">
        <v>45948.661111111112</v>
      </c>
      <c r="I4" s="152" t="str">
        <f>IFERROR(VLOOKUP(D4,DB!A:F,6,0),"")</f>
        <v>SCECO</v>
      </c>
      <c r="J4" s="152" t="str">
        <f>IFERROR(VLOOKUP(D4,DB!A:G,7,0),"")</f>
        <v>Dead</v>
      </c>
      <c r="K4" s="152" t="s">
        <v>39119</v>
      </c>
      <c r="L4" s="152" t="str">
        <f>IFERROR(VLOOKUP(D4,DB!A:I,9,0),"")</f>
        <v>Latis</v>
      </c>
    </row>
    <row r="5" spans="1:13" ht="15">
      <c r="A5" s="152" t="s">
        <v>39120</v>
      </c>
      <c r="B5" s="152" t="str">
        <f>IFERROR(VLOOKUP(D5,DB!A:K,11,0),"")</f>
        <v>R5</v>
      </c>
      <c r="C5" s="152">
        <v>1</v>
      </c>
      <c r="D5" s="152" t="s">
        <v>38224</v>
      </c>
      <c r="E5" s="152" t="s">
        <v>39105</v>
      </c>
      <c r="F5" s="153">
        <v>45959.68372685185</v>
      </c>
      <c r="G5" s="154">
        <f ca="1">IFERROR(NOW()-F5,"")</f>
        <v>0.28152071759541286</v>
      </c>
      <c r="H5" s="153">
        <v>45959.661168981482</v>
      </c>
      <c r="I5" s="152" t="str">
        <f>IFERROR(VLOOKUP(D5,DB!A:F,6,0),"")</f>
        <v>SCECO</v>
      </c>
      <c r="J5" s="152" t="str">
        <f>IFERROR(VLOOKUP(D5,DB!A:G,7,0),"")</f>
        <v>Haj Removal</v>
      </c>
      <c r="K5" s="152" t="s">
        <v>39121</v>
      </c>
      <c r="L5" s="152" t="str">
        <f>IFERROR(VLOOKUP(D5,DB!A:I,9,0),"")</f>
        <v>Latis</v>
      </c>
    </row>
    <row r="6" spans="1:13" ht="30.75">
      <c r="A6" s="152" t="s">
        <v>39122</v>
      </c>
      <c r="B6" s="152" t="str">
        <f>IFERROR(VLOOKUP(D6,DB!A:K,11,0),"")</f>
        <v>R5</v>
      </c>
      <c r="C6" s="152">
        <v>1</v>
      </c>
      <c r="D6" s="152" t="s">
        <v>38174</v>
      </c>
      <c r="E6" s="152" t="s">
        <v>39105</v>
      </c>
      <c r="F6" s="153" t="s">
        <v>24</v>
      </c>
      <c r="G6" s="154" t="str">
        <f ca="1">IFERROR(NOW()-F6,"")</f>
        <v/>
      </c>
      <c r="H6" s="153">
        <v>45959.661168981482</v>
      </c>
      <c r="I6" s="152" t="str">
        <f>IFERROR(VLOOKUP(D6,DB!A:F,6,0),"")</f>
        <v>SCECO</v>
      </c>
      <c r="J6" s="152" t="str">
        <f>IFERROR(VLOOKUP(D6,DB!A:G,7,0),"")</f>
        <v>Haj Removal</v>
      </c>
      <c r="K6" s="152" t="s">
        <v>39123</v>
      </c>
      <c r="L6" s="152" t="str">
        <f>IFERROR(VLOOKUP(D6,DB!A:I,9,0),"")</f>
        <v>Latis</v>
      </c>
    </row>
    <row r="7" spans="1:13" ht="30.75">
      <c r="A7" s="152" t="s">
        <v>39122</v>
      </c>
      <c r="B7" s="152" t="str">
        <f>IFERROR(VLOOKUP(D7,DB!A:K,11,0),"")</f>
        <v>R5</v>
      </c>
      <c r="C7" s="152">
        <v>2</v>
      </c>
      <c r="D7" s="152" t="s">
        <v>38159</v>
      </c>
      <c r="E7" s="152" t="s">
        <v>39105</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0.18898599537351402</v>
      </c>
      <c r="H8" s="153">
        <v>45959.770173611112</v>
      </c>
      <c r="I8" s="152" t="str">
        <f>IFERROR(VLOOKUP(D8,DB!A:F,6,0),"")</f>
        <v>SCECO</v>
      </c>
      <c r="J8" s="152" t="str">
        <f>IFERROR(VLOOKUP(D8,DB!A:G,7,0),"")</f>
        <v>Good</v>
      </c>
      <c r="K8" s="152" t="s">
        <v>39126</v>
      </c>
      <c r="L8" s="152" t="str">
        <f>IFERROR(VLOOKUP(D8,DB!A:I,9,0),"")</f>
        <v>Latis</v>
      </c>
    </row>
    <row r="9" spans="1:13" ht="15">
      <c r="A9" s="152" t="s">
        <v>39127</v>
      </c>
      <c r="B9" s="152" t="str">
        <f>IFERROR(VLOOKUP(D9,DB!A:K,11,0),"")</f>
        <v>R5</v>
      </c>
      <c r="C9" s="152">
        <v>1</v>
      </c>
      <c r="D9" s="152" t="s">
        <v>38430</v>
      </c>
      <c r="E9" s="152" t="s">
        <v>39021</v>
      </c>
      <c r="F9" s="153">
        <v>45959.793969907405</v>
      </c>
      <c r="G9" s="154">
        <f ca="1">IFERROR(NOW()-F9,"")</f>
        <v>0.17127766204066575</v>
      </c>
      <c r="H9" s="153">
        <v>45959.786412037036</v>
      </c>
      <c r="I9" s="152" t="str">
        <f>IFERROR(VLOOKUP(D9,DB!A:F,6,0),"")</f>
        <v>SCECO</v>
      </c>
      <c r="J9" s="152" t="str">
        <f>IFERROR(VLOOKUP(D9,DB!A:G,7,0),"")</f>
        <v>Good</v>
      </c>
      <c r="K9" s="152" t="s">
        <v>39128</v>
      </c>
      <c r="L9" s="152" t="str">
        <f>IFERROR(VLOOKUP(D9,DB!A:I,9,0),"")</f>
        <v>Latis</v>
      </c>
    </row>
    <row r="10" spans="1:13" ht="15">
      <c r="A10" s="152" t="s">
        <v>39129</v>
      </c>
      <c r="B10" s="152" t="str">
        <f>IFERROR(VLOOKUP(D10,DB!A:K,11,0),"")</f>
        <v>R5</v>
      </c>
      <c r="C10" s="152">
        <v>2</v>
      </c>
      <c r="D10" s="152" t="s">
        <v>38407</v>
      </c>
      <c r="E10" s="152" t="s">
        <v>39021</v>
      </c>
      <c r="F10" s="153">
        <v>45959.801898148151</v>
      </c>
      <c r="G10" s="154">
        <f ca="1">IFERROR(NOW()-F10,"")</f>
        <v>0.16334942129469709</v>
      </c>
      <c r="H10" s="153">
        <v>45959.792569444442</v>
      </c>
      <c r="I10" s="152" t="str">
        <f>IFERROR(VLOOKUP(D10,DB!A:F,6,0),"")</f>
        <v>SCECO</v>
      </c>
      <c r="J10" s="152" t="str">
        <f>IFERROR(VLOOKUP(D10,DB!A:G,7,0),"")</f>
        <v>Good</v>
      </c>
      <c r="K10" s="152" t="s">
        <v>39130</v>
      </c>
      <c r="L10" s="152" t="str">
        <f>IFERROR(VLOOKUP(D10,DB!A:I,9,0),"")</f>
        <v>Latis</v>
      </c>
    </row>
    <row r="11" spans="1:13" ht="15">
      <c r="A11" s="152" t="s">
        <v>39131</v>
      </c>
      <c r="B11" s="152" t="str">
        <f>IFERROR(VLOOKUP(D11,DB!A:K,11,0),"")</f>
        <v>R5</v>
      </c>
      <c r="C11" s="152">
        <v>1</v>
      </c>
      <c r="D11" s="152" t="s">
        <v>38350</v>
      </c>
      <c r="E11" s="152" t="s">
        <v>39021</v>
      </c>
      <c r="F11" s="153">
        <v>45959.815092592595</v>
      </c>
      <c r="G11" s="154">
        <f ca="1">IFERROR(NOW()-F11,"")</f>
        <v>0.1501549768508994</v>
      </c>
      <c r="H11" s="153">
        <v>45959.809062499997</v>
      </c>
      <c r="I11" s="152" t="str">
        <f>IFERROR(VLOOKUP(D11,DB!A:F,6,0),"")</f>
        <v>SCECO</v>
      </c>
      <c r="J11" s="152" t="str">
        <f>IFERROR(VLOOKUP(D11,DB!A:G,7,0),"")</f>
        <v>Good</v>
      </c>
      <c r="K11" s="152" t="s">
        <v>39128</v>
      </c>
      <c r="L11" s="152" t="str">
        <f>IFERROR(VLOOKUP(D11,DB!A:I,9,0),"")</f>
        <v>Latis</v>
      </c>
    </row>
    <row r="12" spans="1:13" ht="15">
      <c r="A12" s="152"/>
      <c r="B12" s="152" t="str">
        <f>IFERROR(VLOOKUP(D12,DB!A:K,11,0),"")</f>
        <v/>
      </c>
      <c r="C12" s="152"/>
      <c r="D12" s="152"/>
      <c r="E12" s="152"/>
      <c r="F12" s="153"/>
      <c r="G12" s="154">
        <f ca="1">IFERROR(NOW()-F12,"")</f>
        <v>45959.965247569446</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45959.965247569446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45959.965247569446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45959.965247569446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45959.965247569446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45959.965247569446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45959.965247569446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45959.965247569446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45959.965247569446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45959.965247569446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45959.965247569446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45959.965247569446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45959.965247569446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45959.965247569446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45959.965247569446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45959.965247569446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45959.965247569446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45959.965247569446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45959.965247569446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45959.965247569446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45959.965247569446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45959.965247569446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45959.965247569446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45959.965247569446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45959.965247569446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45959.965247569446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45959.965247569446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45959.965247569446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45959.965247569446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45959.965247569446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45959.965247569446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45959.965247569446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45959.965247569446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45959.965247569446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45959.965247569446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45959.965247569446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45959.965247569446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45959.965247569446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45959.965247569446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45959.965247569446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45959.965247569446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45959.965247569446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45959.965247569446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45959.965247569446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45959.965247569446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45959.965247569446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45959.965247569446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45959.965247569446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45959.965247569446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45959.965247569446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45959.965247569446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45959.965247569446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45959.965247569446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45959.965247569446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45959.965247569446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45959.965247569446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45959.965247569446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45959.965247569446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45959.965247569446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45959.965247569446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45959.965247569446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45959.965247569446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45959.965247569446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45959.965247569446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45959.965247569446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45959.965247569446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45959.965247569446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45959.965247569446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45959.965247569446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45959.965247569446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45959.965247569446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45959.965247569446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45959.965247569446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45959.965247569446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45959.965247569446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45959.965247569446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45959.965247569446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45959.965247569446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45959.965247569446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45959.965247569446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45959.965247569446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45959.965247569446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45959.965247569446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45959.965247569446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45959.965247569446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45959.965247569446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45959.965247685184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45959.965247685184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45959.965247685184</v>
      </c>
      <c r="H100" s="153"/>
      <c r="I100" s="152" t="str">
        <f>IFERROR(VLOOKUP(D100,DB!A:F,6,0),"")</f>
        <v/>
      </c>
      <c r="J100" s="152" t="str">
        <f>IFERROR(VLOOKUP(D100,DB!A:G,7,0),"")</f>
        <v/>
      </c>
      <c r="K100" s="152"/>
      <c r="L100" s="152" t="str">
        <f>IFERROR(VLOOKUP(D100,DB!A:I,9,0),"")</f>
        <v/>
      </c>
    </row>
    <row r="101" spans="1:12" ht="15">
      <c r="A101" s="158"/>
      <c r="B101" s="158" t="str">
        <f>IFERROR(VLOOKUP(D101,DB!A:K,11,0),"")</f>
        <v/>
      </c>
      <c r="C101" s="158"/>
      <c r="D101" s="158"/>
      <c r="E101" s="158"/>
      <c r="F101" s="159"/>
      <c r="G101" s="160">
        <f ca="1">IFERROR(NOW()-F101,"")</f>
        <v>45959.965247685184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45959.965247685184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45959.965247685184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45959.965247685184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45959.965247685184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45959.965247685184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45959.965247685184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45959.965247685184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45959.965247685184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45959.965247685184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45959.965247685184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45959.965247685184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45959.965247685184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45959.965247685184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45959.965247685184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45959.965247685184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45959.965247685184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45959.965247685184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45959.965247685184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45959.965247685184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45959.965247685184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45959.965247685184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45959.965247685184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45959.965247685184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45959.965247685184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45959.965247685184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45959.965247685184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45959.965247685184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45959.965247685184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45959.965247685184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45959.965247685184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45959.965247685184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45959.965247685184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45959.965247685184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45959.965247685184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45959.965247685184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45959.965247685184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45959.965247685184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45959.965247685184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45959.965247685184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45959.965247685184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45959.965247685184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45959.965247685184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45959.965247685184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45959.965247685184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45959.965247685184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45959.965247685184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45959.965247685184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45959.965247685184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45959.965247685184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45959.965247685184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45959.965247685184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45959.965247685184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45959.965247685184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45959.965247685184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45959.965247685184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45959.965247685184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45959.965247685184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45959.965247685184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45959.965247685184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45959.965247685184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45959.965247685184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45959.965247685184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45959.965247685184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45959.965247685184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45959.965247685184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45959.965247685184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45959.965247685184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45959.965247685184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45959.965247685184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45959.965247685184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45959.965247685184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45959.965247685184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45959.965247685184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45959.965247685184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45959.965247685184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45959.965247685184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45959.965247685184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45959.965247685184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45959.965247685184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45959.965247685184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45959.965247685184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45959.965247685184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45959.965247685184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45959.965247685184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45959.965247685184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45959.965247685184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45959.965247685184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45959.965247685184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45959.965247685184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45959.965247685184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45959.965247685184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45959.965247685184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45959.965247685184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45959.965247685184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45959.965247685184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45959.965247685184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45959.965247685184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45959.965247685184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45959.965247685184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45959.965247685184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45959.965247685184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45959.965247685184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45959.965247685184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45959.965247685184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45959.965247685184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45959.965247685184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45959.965247685184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45959.965247685184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45959.965247685184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45959.965247685184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45959.965247685184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45959.965247685184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45959.965247685184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45959.965247685184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45959.965247685184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45959.965247685184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45959.965247685184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45959.965247685184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45959.965247685184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45959.965247685184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45959.965247685184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45959.965247685184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45959.965247685184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45959.965247685184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45959.965247685184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45959.965247685184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45959.965247685184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45959.965247685184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45959.965247685184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45959.965247685184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45959.965247685184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45959.965247685184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45959.965247685184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45959.965247685184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45959.965247685184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45959.965247685184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45959.965247685184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45959.965247685184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45959.965247685184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45959.965247685184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45959.965247685184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45959.965247685184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45959.965247685184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45959.965247685184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45959.965247685184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45959.965247685184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45959.965247685184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45959.965247685184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45959.965247685184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45959.965247685184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45959.965247685184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45959.965247685184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45959.965247685184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45959.965247685184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45959.965247685184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45959.965247685184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45959.965247685184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45959.965247685184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45959.965247685184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45959.965247685184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45959.965247685184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45959.965247685184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45959.965247685184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45959.965247685184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45959.965247685184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45959.965247685184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45959.965247685184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45959.965247685184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45959.965247685184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45959.965247685184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45959.965247685184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45959.965247685184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45959.965247685184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45959.965247685184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45959.965247685184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45959.965247685184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45959.965247685184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45959.965247685184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45959.965247685184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45959.965247685184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45959.965247685184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45959.965247685184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45959.965247685184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45959.965247685184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45959.965247685184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45959.965247685184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45959.965247685184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45959.965247685184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45959.965247685184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45959.965247685184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45959.965247685184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45959.965247685184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45959.965247685184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45959.965247685184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45959.965247685184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45959.965247685184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45959.965247685184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45959.965247685184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45959.965247685184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45959.965247685184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45959.965247685184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45959.965247685184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45959.965247685184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45959.965247685184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45959.965247685184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45959.965247685184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45959.965247685184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45959.965247685184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45959.965247685184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45959.965247685184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45959.965247685184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45959.965247685184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45959.965247685184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45959.965247685184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45959.965247685184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45959.965247685184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45959.965247685184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45959.965247685184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45959.965247685184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45959.965247685184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45959.965247685184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45959.965247685184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45959.965247685184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45959.965247685184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45959.965247685184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45959.965247685184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45959.965247685184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45959.965247685184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45959.965247685184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45959.965247685184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45959.965247685184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45959.965247685184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45959.965247685184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45959.965247685184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45959.965247685184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45959.965247685184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45959.965247685184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45959.965247685184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45959.965247685184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45959.965247685184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45959.965247685184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45959.965247685184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45959.965247685184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45959.965247685184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45959.965247685184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45959.965247685184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45959.965247685184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45959.965247685184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45959.965247685184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45959.965247685184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45959.965247685184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45959.965247685184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45959.965247685184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45959.965247685184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45959.965247685184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45959.965247685184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45959.965247685184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45959.965247685184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45959.965247685184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45959.965247685184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45959.965247685184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45959.965247685184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45959.965247685184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45959.965247685184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45959.965247685184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45959.965247685184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45959.965247685184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45959.965247685184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45959.965247685184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45959.965247685184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45959.965247685184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45959.965247685184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45959.965247685184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45959.965247685184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45959.965247685184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45959.965247685184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45959.965247685184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45959.965247685184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45959.965247685184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45959.965247685184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45959.965247685184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45959.965247685184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45959.965247685184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45959.965247685184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45959.965247685184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45959.965247685184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45959.965247685184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45959.965247685184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45959.965247685184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45959.965247685184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45959.965247685184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45959.965247685184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45959.965247685184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45959.965247685184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45959.965247685184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45959.965247685184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45959.965247685184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45959.965247685184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45959.965247685184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45959.965247685184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45959.965247685184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45959.965247685184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45959.965247685184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45959.965247685184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45959.965247685184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45959.965247685184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45959.965247685184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45959.965247685184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45959.965247685184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45959.965247685184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45959.965247685184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45959.965247685184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45959.965247685184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45959.965247685184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45959.965247685184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45959.965247685184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45959.965247685184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45959.965247685184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45959.965247685184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45959.965247685184</v>
      </c>
      <c r="H421" s="159"/>
      <c r="I421" s="158" t="str">
        <f>IFERROR(VLOOKUP(D421,DB!A:F,6,0),"")</f>
        <v/>
      </c>
      <c r="J421" s="158" t="str">
        <f>IFERROR(VLOOKUP(D421,DB!A:G,7,0),"")</f>
        <v/>
      </c>
      <c r="K421" s="158"/>
      <c r="L421" s="158" t="str">
        <f>IFERROR(VLOOKUP(D421,DB!A:I,9,0),"")</f>
        <v/>
      </c>
    </row>
    <row r="422" spans="1:12" ht="15"/>
    <row r="423" spans="1:12" ht="15"/>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31" ht="15"/>
    <row r="532" ht="15"/>
    <row r="534" ht="15"/>
    <row r="535" ht="15"/>
    <row r="536" ht="15"/>
    <row r="537" ht="15"/>
    <row r="539" ht="15"/>
    <row r="540" ht="15"/>
    <row r="547" ht="15"/>
    <row r="548" ht="15"/>
    <row r="549" ht="15"/>
    <row r="550" ht="15"/>
    <row r="551" ht="15"/>
    <row r="552" ht="15"/>
    <row r="555" ht="15"/>
    <row r="556" ht="15"/>
    <row r="557" ht="15"/>
    <row r="558" ht="15"/>
    <row r="559" ht="15"/>
    <row r="560" ht="15"/>
    <row r="561" ht="15"/>
    <row r="562" ht="15"/>
    <row r="563" ht="15"/>
    <row r="564" ht="15"/>
    <row r="565" ht="15"/>
    <row r="566"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2" ht="15"/>
    <row r="623" ht="15"/>
    <row r="660" ht="15"/>
    <row r="661" ht="15"/>
    <row r="662" ht="15"/>
    <row r="663" ht="15"/>
    <row r="664" ht="15"/>
    <row r="665" ht="15"/>
    <row r="666" ht="15"/>
    <row r="667" ht="15"/>
    <row r="668" ht="15"/>
    <row r="669"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50" ht="15"/>
    <row r="751" ht="15"/>
    <row r="752" ht="15"/>
    <row r="754" ht="15"/>
    <row r="755"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8" ht="15"/>
    <row r="789" ht="15"/>
    <row r="959" ht="15"/>
    <row r="960" ht="15"/>
    <row r="961" ht="15"/>
    <row r="962" ht="15"/>
    <row r="963" ht="15"/>
    <row r="964" ht="15"/>
    <row r="970" ht="15"/>
    <row r="971" ht="15"/>
    <row r="972" ht="15"/>
    <row r="973" ht="15"/>
    <row r="974" ht="15"/>
    <row r="975" ht="15"/>
    <row r="976"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7" ht="15"/>
    <row r="1028" ht="15"/>
    <row r="1034" ht="15"/>
    <row r="1035" ht="15"/>
    <row r="1037" ht="15"/>
    <row r="1038" ht="15"/>
    <row r="1039" ht="15"/>
    <row r="1040" ht="15"/>
    <row r="1041" ht="15"/>
    <row r="1042" ht="15"/>
    <row r="1043" ht="15"/>
    <row r="1045" ht="15"/>
    <row r="1046" ht="15"/>
    <row r="1047"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1" ht="15"/>
    <row r="1142"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82" ht="15"/>
    <row r="1183" ht="15"/>
    <row r="1186" ht="15"/>
    <row r="1187" ht="15"/>
    <row r="1188" ht="15"/>
    <row r="1189" ht="15"/>
    <row r="1190" ht="15"/>
    <row r="1191" ht="15"/>
    <row r="1192" ht="15"/>
    <row r="1193" ht="15"/>
    <row r="1196" ht="15"/>
    <row r="1197" ht="15"/>
    <row r="1198" ht="15"/>
    <row r="1199" ht="15"/>
    <row r="1200" ht="15"/>
    <row r="1201" ht="15"/>
    <row r="1202" ht="15"/>
    <row r="1203" ht="15"/>
    <row r="1204" ht="15"/>
    <row r="1205" ht="15"/>
    <row r="1206" ht="15"/>
    <row r="1207" ht="15"/>
    <row r="1209" ht="15"/>
    <row r="1210" ht="15"/>
    <row r="1211" ht="15"/>
    <row r="1214" ht="15"/>
    <row r="1216" ht="15"/>
    <row r="1218" ht="15"/>
    <row r="1221" ht="15"/>
    <row r="1222" ht="15"/>
    <row r="1223" ht="15"/>
    <row r="1225" ht="15"/>
    <row r="1227" ht="15"/>
    <row r="1228" ht="15"/>
    <row r="1229" ht="15"/>
    <row r="1230" ht="15"/>
    <row r="1231" ht="15"/>
    <row r="1233" ht="15"/>
    <row r="1234" ht="15"/>
    <row r="1235" ht="15"/>
    <row r="1236" ht="15"/>
    <row r="1238" ht="15"/>
    <row r="1240" ht="15"/>
    <row r="1241" ht="15"/>
    <row r="1243" ht="15"/>
    <row r="1244" ht="15"/>
    <row r="1245" ht="15"/>
    <row r="1246" ht="15"/>
    <row r="1248" ht="15"/>
    <row r="1250" ht="15"/>
    <row r="1251" ht="15"/>
    <row r="1252" ht="15"/>
    <row r="1253" ht="15"/>
    <row r="1255" ht="15"/>
    <row r="1256" ht="15"/>
    <row r="1257" ht="15"/>
    <row r="1258" ht="15"/>
    <row r="1259" ht="15"/>
    <row r="1260" ht="15"/>
    <row r="1261" ht="15"/>
    <row r="1264" ht="15"/>
    <row r="1266" ht="15"/>
    <row r="1267" ht="15"/>
    <row r="1268" ht="15"/>
    <row r="1269" ht="15"/>
    <row r="1270" ht="15"/>
    <row r="1271" ht="15"/>
    <row r="1272" ht="15"/>
    <row r="1273" ht="15"/>
    <row r="1276" ht="15"/>
    <row r="1277" ht="15"/>
    <row r="1279" ht="15"/>
    <row r="1281" ht="15"/>
    <row r="1282" ht="15"/>
    <row r="1283" ht="15"/>
    <row r="1284" ht="15"/>
    <row r="1285" ht="15"/>
    <row r="1289" ht="15"/>
    <row r="1290" ht="15"/>
    <row r="1292" ht="15"/>
    <row r="1293" ht="15"/>
    <row r="1296" ht="15"/>
    <row r="1297" ht="15"/>
  </sheetData>
  <dataValidations count="2">
    <dataValidation allowBlank="1" showInputMessage="1" showErrorMessage="1" sqref="E1" xr:uid="{920C6338-E771-4DAE-8C89-92A9093EA4DE}"/>
    <dataValidation type="list" allowBlank="1" showInputMessage="1" showErrorMessage="1" sqref="E2:E42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tabSelected="1"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45959.965247569446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45959.965247569446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45959.965247569446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45959.965247569446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45959.965247569446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45959.965247569446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45959.965247569446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45959.965247569446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45959.965247569446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45959.965247569446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45959.965247569446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45959.965247569446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45959.965247569446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45959.965247569446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45959.965247569446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45959.965247569446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45959.965247569446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45959.965247569446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45959.965247569446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45959.965247569446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45959.965247569446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45959.965247569446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45959.965247569446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45959.965247569446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45959.965247569446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45959.965247569446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45959.965247569446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45959.965247569446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45959.965247569446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45959.965247569446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45959.965247569446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45959.965247569446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45959.965247569446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45959.965247569446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45959.965247569446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45959.965247569446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45959.965247569446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45959.965247569446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45959.965247569446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45959.965247569446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45959.965247569446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45959.965247569446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45959.965247569446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45959.965247569446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45959.965247569446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45959.965247569446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45959.965247569446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45959.965247569446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45959.965247569446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45959.965247569446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45959.965247569446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45959.965247569446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45959.965247569446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45959.965247569446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45959.965247569446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45959.965247569446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45959.965247569446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45959.965247569446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45959.965247569446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45959.965247569446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45959.965247569446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45959.965247569446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45959.965247569446</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2025-10-29T20:10:00Z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