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09" documentId="13_ncr:1_{F6CB121F-512D-4AA6-A0C1-0FB36C537598}" xr6:coauthVersionLast="47" xr6:coauthVersionMax="47" xr10:uidLastSave="{1592DC0B-1CB1-42C4-B78D-B26CDBA9709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<sst xmlns="http://schemas.openxmlformats.org/spreadsheetml/2006/main" count="180282" uniqueCount="39126">
  <si>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</si>
  <si>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</si>
  <si>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</si>
  <si>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</si>
  <si>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</si>
  <si>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</si>
  <si>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</si>
  <si>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</si>
  <si>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</si>
  <si>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</si>
  <si>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</si>
  <si>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</si>
  <si>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</si>
  <si>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</si>
  <si>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</si>
  <si>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</si>
  <si>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</si>
  <si>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</si>
  <si>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</si>
  <si>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</si>
  <si>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</si>
  <si>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</si>
  <si>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</si>
  <si>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</si>
  <si>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</si>
  <si>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</si>
  <si>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</si>
  <si>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</si>
  <si>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</si>
  <si>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</si>
  <si>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</si>
  <si>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</si>
  <si>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</si>
  <si>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</si>
  <si>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</si>
  <si>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</si>
  <si>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</si>
  <si>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</si>
  <si>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</si>
  <si>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</si>
  <si>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</si>
  <si>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</si>
  <si>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</si>
  <si>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</si>
  <si>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</si>
  <si>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</si>
  <si>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</si>
  <si>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</si>
  <si>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</si>
  <si>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</si>
  <si>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</si>
  <si>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</si>
  <si>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</si>
  <si>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</si>
  <si>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</si>
  <si>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</si>
  <si>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</si>
  <si>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</si>
  <si>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</si>
  <si>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</si>
  <si>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</si>
  <si>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</si>
  <si>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</si>
  <si>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</si>
  <si>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</si>
  <si>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</si>
  <si>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</si>
  <si>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</si>
  <si>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</si>
  <si>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</si>
  <si>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</si>
  <si>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</si>
  <si>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</si>
  <si>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</si>
  <si>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</si>
  <si>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</si>
  <si>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</si>
  <si>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</si>
  <si>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</si>
  <si>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</si>
  <si>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</si>
  <si>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</si>
  <si>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</si>
  <si>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</si>
  <si>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</si>
  <si>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</si>
  <si>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</si>
  <si>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</si>
  <si>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</si>
  <si>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</si>
  <si>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</si>
  <si>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</si>
  <si>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</si>
  <si>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</si>
  <si>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</si>
  <si>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</si>
  <si>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</si>
  <si>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</si>
  <si>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</si>
  <si>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</si>
  <si>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</si>
  <si>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</si>
  <si>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</si>
  <si>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</si>
  <si>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</si>
  <si>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</si>
  <si>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</si>
  <si>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</si>
  <si>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</si>
  <si>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</si>
  <si>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</si>
  <si>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</si>
  <si>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</si>
  <si>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</si>
  <si>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</si>
  <si>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</si>
  <si>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</si>
  <si>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</si>
  <si>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</si>
  <si>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</si>
  <si>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</si>
  <si>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</si>
  <si>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</si>
  <si>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</si>
  <si>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</si>
  <si>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</si>
  <si>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</si>
  <si>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</si>
  <si>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</si>
  <si>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</si>
  <si>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</si>
  <si>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</si>
  <si>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</si>
  <si>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</si>
  <si>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</si>
  <si>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</si>
  <si>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</si>
  <si>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</si>
  <si>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</si>
  <si>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</si>
  <si>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</si>
  <si>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</si>
  <si>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</si>
  <si>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</si>
  <si>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</si>
  <si>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</si>
  <si>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</si>
  <si>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</si>
  <si>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</si>
  <si>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</si>
  <si>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</si>
  <si>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</si>
  <si>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</si>
  <si>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</si>
  <si>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</si>
  <si>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</si>
  <si>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</si>
  <si>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</si>
  <si>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</si>
  <si>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</si>
  <si>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</si>
  <si>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</si>
  <si>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</si>
  <si>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</si>
  <si>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</si>
  <si>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</si>
  <si>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</si>
  <si>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</si>
  <si>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</si>
  <si>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</si>
  <si>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</si>
  <si>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</si>
  <si>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</si>
  <si>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</si>
  <si>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</si>
  <si>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</si>
  <si>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</si>
  <si>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</si>
  <si>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</si>
  <si>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</si>
  <si>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</si>
  <si>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</si>
  <si>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</si>
  <si>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</si>
  <si>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</si>
  <si>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</si>
  <si>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</si>
  <si>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</si>
  <si>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</si>
  <si>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</si>
  <si>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</si>
  <si>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</si>
  <si>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</si>
  <si>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</si>
  <si>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</si>
  <si>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</si>
  <si>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</si>
  <si>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</si>
  <si>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</si>
  <si>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</si>
  <si>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</si>
  <si>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</si>
  <si>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</si>
  <si>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</si>
  <si>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</si>
  <si>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</si>
  <si>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</si>
  <si>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</si>
  <si>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</si>
  <si>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</si>
  <si>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</si>
  <si>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</si>
  <si>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</si>
  <si>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</si>
  <si>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</si>
  <si>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</si>
  <si>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</si>
  <si>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</si>
  <si>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</si>
  <si>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</si>
  <si>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</si>
  <si>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</si>
  <si>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</si>
  <si>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</si>
  <si>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</si>
  <si>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</si>
  <si>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</si>
  <si>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</si>
  <si>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</si>
  <si>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</si>
  <si>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</si>
  <si>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</si>
  <si>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</si>
  <si>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</si>
  <si>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</si>
  <si>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</si>
  <si>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</si>
  <si>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</si>
  <si>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</si>
  <si>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</si>
  <si>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</si>
  <si>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</si>
  <si>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</si>
  <si>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</si>
  <si>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</si>
  <si>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</si>
  <si>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</si>
  <si>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</si>
  <si>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</si>
  <si>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</si>
  <si>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</si>
  <si>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</si>
  <si>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</si>
  <si>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</si>
  <si>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</si>
  <si>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</si>
  <si>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</si>
  <si>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</si>
  <si>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</si>
  <si>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</si>
  <si>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</si>
  <si>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</si>
  <si>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</si>
  <si>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</si>
  <si>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</si>
  <si>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</si>
  <si>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</si>
  <si>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</si>
  <si>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</si>
  <si>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</si>
  <si>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</si>
  <si>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</si>
  <si>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</si>
  <si>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</si>
  <si>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</si>
  <si>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</si>
  <si>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</si>
  <si>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</si>
  <si>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</si>
  <si>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</si>
  <si>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</si>
  <si>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</si>
  <si>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</si>
  <si>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</si>
  <si>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</si>
  <si>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</si>
  <si>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</si>
  <si>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</si>
  <si>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</si>
  <si>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</si>
  <si>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</si>
  <si>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</si>
  <si>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</si>
  <si>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</si>
  <si>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</si>
  <si>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</si>
  <si>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</si>
  <si>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</si>
  <si>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</si>
  <si>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</si>
  <si>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</si>
  <si>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</si>
  <si>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</si>
  <si>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</si>
  <si>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</si>
  <si>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</si>
  <si>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</si>
  <si>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</si>
  <si>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</si>
  <si>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</si>
  <si>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</si>
  <si>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</si>
  <si>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</si>
  <si>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</si>
  <si>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</si>
  <si>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</si>
  <si>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</si>
  <si>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</si>
  <si>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</si>
  <si>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</si>
  <si>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</si>
  <si>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</si>
  <si>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</si>
  <si>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</si>
  <si>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</si>
  <si>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</si>
  <si>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</si>
  <si>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</si>
  <si>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</si>
  <si>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</si>
  <si>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</si>
  <si>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</si>
  <si>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</si>
  <si>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</si>
  <si>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</si>
  <si>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</si>
  <si>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</si>
  <si>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</si>
  <si>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</si>
  <si>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</si>
  <si>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</si>
  <si>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</si>
  <si>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</si>
  <si>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</si>
  <si>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</si>
  <si>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</si>
  <si>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</si>
  <si>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</si>
  <si>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</si>
  <si>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</si>
  <si>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</si>
  <si>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</si>
  <si>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</si>
  <si>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</si>
  <si>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</si>
  <si>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</si>
  <si>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</si>
  <si>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</si>
  <si>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</si>
  <si>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</si>
  <si>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</si>
  <si>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</si>
  <si>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</si>
  <si>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</si>
  <si>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</si>
  <si>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</si>
  <si>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</si>
  <si>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</si>
  <si>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</si>
  <si>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</si>
  <si>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</si>
  <si>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</si>
  <si>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</si>
  <si>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</si>
  <si>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</si>
  <si>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</si>
  <si>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</si>
  <si>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</si>
  <si>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</si>
  <si>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</si>
  <si>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</si>
  <si>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</si>
  <si>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</si>
  <si>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</si>
  <si>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</si>
  <si>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</si>
  <si>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</si>
  <si>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</si>
  <si>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</si>
  <si>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</si>
  <si>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</si>
  <si>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</si>
  <si>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</si>
  <si>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</si>
  <si>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</si>
  <si>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</si>
  <si>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</si>
  <si>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</si>
  <si>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</si>
  <si>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</si>
  <si>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</si>
  <si>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</si>
  <si>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</si>
  <si>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</si>
  <si>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</si>
  <si>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</si>
  <si>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</si>
  <si>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</si>
  <si>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</si>
  <si>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</si>
  <si>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</si>
  <si>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</si>
  <si>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</si>
  <si>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</si>
  <si>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</si>
  <si>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</si>
  <si>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</si>
  <si>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</si>
  <si>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</si>
  <si>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</si>
  <si>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</si>
  <si>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</si>
  <si>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</si>
  <si>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</si>
  <si>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</si>
  <si>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</si>
  <si>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</si>
  <si>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</si>
  <si>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</si>
  <si>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</si>
  <si>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</si>
  <si>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</si>
  <si>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</si>
  <si>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</si>
  <si>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</si>
  <si>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</si>
  <si>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</si>
  <si>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</si>
  <si>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</si>
  <si>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</si>
  <si>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</si>
  <si>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</si>
  <si>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</si>
  <si>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</si>
  <si>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</si>
  <si>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</si>
  <si>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</si>
  <si>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</si>
  <si>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</si>
  <si>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</si>
  <si>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</si>
  <si>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</si>
  <si>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</si>
  <si>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</si>
  <si>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</si>
  <si>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</si>
  <si>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</si>
  <si>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</si>
  <si>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</si>
  <si>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</si>
  <si>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</si>
  <si>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</si>
  <si>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</si>
  <si>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</si>
  <si>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</si>
  <si>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</si>
  <si>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</si>
  <si>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</si>
  <si>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</si>
  <si>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</si>
  <si>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</si>
  <si>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</si>
  <si>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</si>
  <si>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</si>
  <si>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</si>
  <si>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</si>
  <si>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</si>
  <si>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</si>
  <si>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</si>
  <si>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</si>
  <si>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</si>
  <si>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</si>
  <si>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</si>
  <si>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</si>
  <si>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</si>
  <si>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</si>
  <si>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</si>
  <si>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</si>
  <si>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</si>
  <si>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</si>
  <si>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</si>
  <si>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</si>
  <si>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</si>
  <si>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</si>
  <si>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</si>
  <si>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</si>
  <si>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</si>
  <si>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</si>
  <si>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</si>
  <si>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</si>
  <si>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</si>
  <si>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</si>
  <si>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</si>
  <si>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</si>
  <si>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</si>
  <si>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</si>
  <si>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</si>
  <si>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</si>
  <si>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</si>
  <si>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</si>
  <si>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</si>
  <si>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</si>
  <si>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</si>
  <si>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</si>
  <si>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</si>
  <si>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</si>
  <si>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</si>
  <si>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</si>
  <si>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</si>
  <si>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</si>
  <si>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</si>
  <si>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</si>
  <si>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</si>
  <si>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</si>
  <si>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</si>
  <si>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</si>
  <si>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</si>
  <si>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</si>
  <si>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</si>
  <si>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</si>
  <si>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</si>
  <si>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</si>
  <si>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</si>
  <si>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</si>
  <si>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</si>
  <si>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</si>
  <si>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</si>
  <si>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</si>
  <si>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</si>
  <si>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</si>
  <si>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</si>
  <si>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</si>
  <si>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</si>
  <si>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</si>
  <si>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</si>
  <si>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</si>
  <si>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</si>
  <si>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</si>
  <si>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</si>
  <si>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</si>
  <si>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</si>
  <si>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</si>
  <si>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</si>
  <si>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</si>
  <si>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</si>
  <si>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</si>
  <si>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</si>
  <si>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</si>
  <si>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</si>
  <si>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</si>
  <si>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</si>
  <si>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</si>
  <si>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</si>
  <si>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</si>
  <si>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</si>
  <si>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</si>
  <si>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</si>
  <si>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</si>
  <si>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</si>
  <si>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</si>
  <si>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</si>
  <si>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</si>
  <si>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</si>
  <si>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</si>
  <si>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</si>
  <si>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</si>
  <si>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</si>
  <si>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</si>
  <si>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</si>
  <si>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</si>
  <si>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</si>
  <si>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</si>
  <si>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</si>
  <si>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</si>
  <si>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</si>
  <si>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</si>
  <si>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</si>
  <si>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</si>
  <si>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</si>
  <si>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</si>
  <si>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</si>
  <si>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</si>
  <si>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</si>
  <si>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</si>
  <si>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</si>
  <si>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</si>
  <si>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</si>
  <si>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</si>
  <si>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</si>
  <si>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</si>
  <si>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</si>
  <si>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</si>
  <si>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</si>
  <si>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</si>
  <si>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</si>
  <si>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</si>
  <si>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</si>
  <si>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</si>
  <si>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</si>
  <si>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</si>
  <si>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</si>
  <si>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</si>
  <si>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</si>
  <si>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</si>
  <si>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</si>
  <si>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</si>
  <si>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</si>
  <si>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</si>
  <si>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</si>
  <si>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</si>
  <si>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</si>
  <si>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</si>
  <si>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</si>
  <si>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</si>
  <si>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</si>
  <si>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</si>
  <si>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</si>
  <si>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</si>
  <si>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</si>
  <si>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</si>
  <si>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</si>
  <si>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</si>
  <si>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</si>
  <si>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</si>
  <si>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</si>
  <si>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</si>
  <si>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</si>
  <si>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</si>
  <si>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</si>
  <si>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</si>
  <si>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</si>
  <si>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</si>
  <si>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</si>
  <si>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</si>
  <si>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</si>
  <si>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</si>
  <si>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</si>
  <si>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</si>
  <si>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</si>
  <si>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</si>
  <si>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</si>
  <si>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</si>
  <si>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</si>
  <si>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</si>
  <si>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</si>
  <si>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</si>
  <si>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</si>
  <si>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</si>
  <si>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</si>
  <si>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</si>
  <si>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</si>
  <si>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</si>
  <si>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</si>
  <si>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</si>
  <si>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</si>
  <si>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</si>
  <si>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</si>
  <si>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</si>
  <si>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</si>
  <si>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</si>
  <si>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</si>
  <si>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</si>
  <si>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</si>
  <si>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</si>
  <si>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</si>
  <si>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</si>
  <si>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</si>
  <si>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</si>
  <si>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</si>
  <si>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</si>
  <si>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</si>
  <si>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</si>
  <si>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</si>
  <si>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</si>
  <si>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</si>
  <si>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</si>
  <si>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</si>
  <si>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</si>
  <si>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</si>
  <si>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</si>
  <si>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</si>
  <si>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</si>
  <si>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</si>
  <si>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</si>
  <si>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</si>
  <si>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</si>
  <si>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</si>
  <si>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</si>
  <si>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</si>
  <si>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</si>
  <si>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</si>
  <si>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</si>
  <si>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</si>
  <si>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</si>
  <si>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</si>
  <si>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</si>
  <si>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</si>
  <si>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</si>
  <si>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</si>
  <si>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</si>
  <si>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</si>
  <si>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</si>
  <si>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</si>
  <si>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</si>
  <si>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</si>
  <si>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</si>
  <si>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</si>
  <si>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</si>
  <si>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</si>
  <si>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</si>
  <si>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</si>
  <si>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</si>
  <si>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</si>
  <si>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</si>
  <si>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</si>
  <si>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</si>
  <si>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</si>
  <si>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</si>
  <si>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</si>
  <si>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</si>
  <si>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</si>
  <si>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</si>
  <si>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</si>
  <si>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</si>
  <si>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</si>
  <si>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</si>
  <si>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</si>
  <si>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</si>
  <si>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</si>
  <si>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</si>
  <si>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</si>
  <si>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</si>
  <si>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</si>
  <si>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</si>
  <si>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</si>
  <si>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</si>
  <si>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</si>
  <si>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</si>
  <si>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</si>
  <si>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</si>
  <si>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</si>
  <si>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</si>
  <si>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</si>
  <si>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</si>
  <si>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</si>
  <si>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</si>
  <si>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</si>
  <si>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</si>
  <si>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</si>
  <si>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</si>
  <si>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</si>
  <si>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</si>
  <si>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</si>
  <si>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</si>
  <si>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</si>
  <si>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</si>
  <si>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</si>
  <si>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</si>
  <si>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</si>
  <si>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</si>
  <si>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</si>
  <si>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</si>
  <si>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</si>
  <si>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</si>
  <si>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</si>
  <si>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</si>
  <si>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</si>
  <si>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</si>
  <si>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</si>
  <si>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</si>
  <si>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</si>
  <si>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</si>
  <si>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</si>
  <si>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</si>
  <si>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</si>
  <si>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</si>
  <si>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</si>
  <si>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</si>
  <si>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</si>
  <si>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</si>
  <si>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</si>
  <si>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</si>
  <si>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</si>
  <si>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</si>
  <si>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</si>
  <si>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</si>
  <si>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</si>
  <si>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</si>
  <si>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</si>
  <si>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</si>
  <si>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</si>
  <si>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</si>
  <si>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</si>
  <si>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</si>
  <si>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</si>
  <si>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</si>
  <si>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</si>
  <si>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</si>
  <si>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</si>
  <si>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</si>
  <si>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</si>
  <si>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</si>
  <si>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</si>
  <si>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</si>
  <si>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</si>
  <si>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</si>
  <si>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</si>
  <si>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</si>
  <si>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</si>
  <si>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</si>
  <si>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</si>
  <si>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</si>
  <si>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</si>
  <si>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</si>
  <si>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</si>
  <si>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</si>
  <si>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</si>
  <si>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</si>
  <si>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</si>
  <si>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</si>
  <si>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</si>
  <si>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</si>
  <si>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</si>
  <si>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</si>
  <si>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</si>
  <si>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</si>
  <si>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</si>
  <si>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</si>
  <si>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</si>
  <si>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</si>
  <si>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</si>
  <si>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</si>
  <si>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</si>
  <si>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</si>
  <si>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</si>
  <si>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</si>
  <si>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</si>
  <si>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</si>
  <si>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</si>
  <si>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</si>
  <si>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</si>
  <si>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</si>
  <si>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</si>
  <si>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</si>
  <si>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</si>
  <si>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</si>
  <si>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</si>
  <si>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</si>
  <si>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</si>
  <si>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</si>
  <si>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</si>
  <si>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</si>
  <si>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</si>
  <si>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</si>
  <si>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</si>
  <si>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</si>
  <si>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</si>
  <si>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</si>
  <si>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</si>
  <si>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</si>
  <si>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</si>
  <si>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</si>
  <si>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</si>
  <si>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</si>
  <si>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</si>
  <si>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</si>
  <si>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</si>
  <si>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</si>
  <si>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</si>
  <si>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</si>
  <si>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</si>
  <si>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</si>
  <si>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</si>
  <si>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</si>
  <si>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</si>
  <si>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</si>
  <si>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</si>
  <si>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</si>
  <si>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</si>
  <si>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</si>
  <si>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</si>
  <si>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</si>
  <si>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</si>
  <si>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</si>
  <si>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</si>
  <si>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</si>
  <si>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</si>
  <si>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</si>
  <si>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</si>
  <si>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</si>
  <si>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</si>
  <si>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</si>
  <si>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</si>
  <si>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</si>
  <si>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</si>
  <si>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</si>
  <si>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</si>
  <si>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</si>
  <si>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</si>
  <si>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</si>
  <si>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</si>
  <si>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</si>
  <si>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</si>
  <si>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</si>
  <si>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</si>
  <si>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</si>
  <si>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</si>
  <si>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</si>
  <si>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</si>
  <si>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</si>
  <si>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</si>
  <si>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</si>
  <si>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</si>
  <si>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</si>
  <si>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</si>
  <si>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</si>
  <si>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</si>
  <si>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</si>
  <si>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</si>
  <si>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</si>
  <si>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</si>
  <si>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</si>
  <si>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</si>
  <si>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</si>
  <si>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</si>
  <si>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</si>
  <si>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</si>
  <si>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</si>
  <si>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</si>
  <si>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</si>
  <si>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</si>
  <si>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</si>
  <si>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</si>
  <si>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</si>
  <si>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</si>
  <si>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</si>
  <si>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</si>
  <si>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</si>
  <si>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</si>
  <si>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</si>
  <si>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</si>
  <si>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</si>
  <si>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</si>
  <si>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</si>
  <si>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</si>
  <si>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</si>
  <si>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</si>
  <si>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</si>
  <si>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</si>
  <si>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</si>
  <si>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</si>
  <si>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</si>
  <si>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</si>
  <si>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</si>
  <si>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</si>
  <si>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</si>
  <si>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</si>
  <si>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</si>
  <si>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</si>
  <si>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</si>
  <si>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</si>
  <si>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</si>
  <si>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</si>
  <si>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</si>
  <si>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</si>
  <si>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</si>
  <si>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</si>
  <si>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</si>
  <si>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</si>
  <si>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</si>
  <si>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</si>
  <si>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</si>
  <si>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</si>
  <si>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</si>
  <si>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</si>
  <si>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</si>
  <si>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</si>
  <si>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</si>
  <si>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</si>
  <si>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</si>
  <si>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</si>
  <si>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</si>
  <si>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</si>
  <si>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</si>
  <si>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</si>
  <si>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</si>
  <si>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</si>
  <si>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</si>
  <si>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</si>
  <si>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</si>
  <si>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</si>
  <si>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</si>
  <si>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</si>
  <si>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</si>
  <si>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</si>
  <si>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</si>
  <si>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</si>
  <si>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</si>
  <si>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</si>
  <si>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</si>
  <si>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</si>
  <si>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</si>
  <si>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</si>
  <si>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</si>
  <si>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</si>
  <si>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</si>
  <si>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</si>
  <si>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</si>
  <si>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</si>
  <si>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</si>
  <si>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</si>
  <si>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</si>
  <si>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</si>
  <si>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</si>
  <si>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</si>
  <si>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</si>
  <si>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</si>
  <si>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</si>
  <si>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</si>
  <si>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</si>
  <si>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</si>
  <si>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</si>
  <si>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</si>
  <si>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</si>
  <si>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</si>
  <si>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</si>
  <si>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</si>
  <si>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</si>
  <si>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</si>
  <si>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</si>
  <si>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</si>
  <si>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</si>
  <si>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</si>
  <si>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</si>
  <si>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</si>
  <si>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</si>
  <si>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</si>
  <si>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</si>
  <si>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</si>
  <si>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</si>
  <si>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</si>
  <si>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</si>
  <si>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</si>
  <si>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</si>
  <si>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</si>
  <si>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</si>
  <si>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</si>
  <si>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</si>
  <si>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</si>
  <si>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</si>
  <si>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</si>
  <si>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</si>
  <si>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</si>
  <si>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</si>
  <si>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</si>
  <si>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</si>
  <si>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</si>
  <si>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</si>
  <si>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</si>
  <si>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</si>
  <si>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</si>
  <si>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</si>
  <si>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</si>
  <si>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</si>
  <si>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</si>
  <si>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</si>
  <si>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</si>
  <si>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</si>
  <si>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</si>
  <si>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</si>
  <si>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</si>
  <si>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</si>
  <si>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</si>
  <si>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</si>
  <si>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</si>
  <si>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</si>
  <si>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</si>
  <si>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</si>
  <si>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</si>
  <si>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</si>
  <si>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</si>
  <si>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</si>
  <si>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</si>
  <si>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</si>
  <si>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</si>
  <si>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</si>
  <si>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</si>
  <si>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</si>
  <si>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</si>
  <si>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</si>
  <si>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</si>
  <si>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</si>
  <si>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</si>
  <si>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</si>
  <si>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</si>
  <si>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</si>
  <si>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</si>
  <si>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</si>
  <si>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</si>
  <si>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</si>
  <si>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</si>
  <si>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</si>
  <si>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</si>
  <si>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</si>
  <si>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</si>
  <si>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</si>
  <si>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</si>
  <si>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</si>
  <si>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</si>
  <si>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</si>
  <si>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</si>
  <si>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</si>
  <si>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</si>
  <si>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</si>
  <si>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</si>
  <si>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</si>
  <si>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</si>
  <si>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</si>
  <si>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</si>
  <si>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</si>
  <si>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</si>
  <si>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</si>
  <si>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</si>
  <si>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</si>
  <si>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</si>
  <si>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</si>
  <si>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</si>
  <si>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</si>
  <si>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</si>
  <si>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</si>
  <si>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</si>
  <si>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</si>
  <si>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</si>
  <si>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</si>
  <si>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</si>
  <si>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</si>
  <si>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</si>
  <si>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</si>
  <si>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</si>
  <si>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</si>
  <si>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</si>
  <si>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</si>
  <si>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</si>
  <si>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</si>
  <si>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</si>
  <si>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</si>
  <si>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</si>
  <si>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</si>
  <si>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</si>
  <si>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</si>
  <si>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</si>
  <si>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</si>
  <si>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</si>
  <si>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</si>
  <si>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</si>
  <si>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</si>
  <si>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</si>
  <si>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</si>
  <si>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</si>
  <si>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</si>
  <si>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</si>
  <si>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</si>
  <si>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</si>
  <si>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</si>
  <si>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</si>
  <si>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</si>
  <si>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</si>
  <si>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</si>
  <si>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</si>
  <si>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</si>
  <si>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</si>
  <si>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</si>
  <si>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</si>
  <si>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</si>
  <si>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</si>
  <si>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</si>
  <si>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</si>
  <si>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</si>
  <si>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</si>
  <si>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</si>
  <si>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</si>
  <si>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</si>
  <si>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</si>
  <si>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</si>
  <si>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</si>
  <si>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</si>
  <si>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</si>
  <si>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</si>
  <si>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</si>
  <si>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</si>
  <si>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</si>
  <si>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</si>
  <si>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</si>
  <si>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</si>
  <si>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</si>
  <si>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</si>
  <si>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</si>
  <si>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</si>
  <si>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</si>
  <si>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</si>
  <si>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</si>
  <si>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</si>
  <si>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</si>
  <si>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</si>
  <si>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</si>
  <si>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</si>
  <si>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</si>
  <si>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</si>
  <si>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</si>
  <si>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</si>
  <si>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</si>
  <si>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</si>
  <si>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</si>
  <si>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</si>
  <si>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</si>
  <si>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</si>
  <si>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</si>
  <si>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</si>
  <si>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</si>
  <si>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</si>
  <si>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</si>
  <si>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</si>
  <si>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</si>
  <si>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</si>
  <si>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</si>
  <si>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</si>
  <si>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</si>
  <si>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</si>
  <si>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</si>
  <si>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</si>
  <si>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</si>
  <si>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</si>
  <si>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</si>
  <si>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</si>
  <si>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</si>
  <si>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</si>
  <si>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</si>
  <si>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</si>
  <si>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</si>
  <si>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</si>
  <si>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</si>
  <si>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</si>
  <si>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</si>
  <si>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</si>
  <si>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</si>
  <si>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</si>
  <si>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</si>
  <si>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</si>
  <si>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</si>
  <si>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</si>
  <si>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</si>
  <si>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</si>
  <si>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</si>
  <si>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</si>
  <si>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</si>
  <si>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</si>
  <si>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</si>
  <si>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</si>
  <si>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</si>
  <si>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</si>
  <si>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</si>
  <si>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</si>
  <si>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</si>
  <si>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</si>
  <si>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</si>
  <si>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</si>
  <si>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</si>
  <si>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</si>
  <si>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</si>
  <si>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</si>
  <si>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</si>
  <si>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</si>
  <si>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</si>
  <si>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</si>
  <si>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</si>
  <si>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</si>
  <si>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</si>
  <si>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</si>
  <si>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</si>
  <si>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</si>
  <si>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</si>
  <si>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</si>
  <si>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</si>
  <si>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</si>
  <si>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</si>
  <si>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</si>
  <si>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</si>
  <si>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</si>
  <si>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</si>
  <si>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</si>
  <si>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</si>
  <si>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</si>
  <si>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</si>
  <si>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</si>
  <si>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</si>
  <si>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</si>
  <si>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</si>
  <si>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</si>
  <si>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</si>
  <si>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</si>
  <si>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</si>
  <si>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</si>
  <si>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</si>
  <si>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</si>
  <si>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</si>
  <si>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</si>
  <si>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</si>
  <si>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</si>
  <si>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</si>
  <si>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</si>
  <si>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</si>
  <si>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</si>
  <si>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</si>
  <si>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</si>
  <si>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</si>
  <si>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</si>
  <si>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</si>
  <si>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</si>
  <si>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</si>
  <si>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</si>
  <si>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</si>
  <si>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</si>
  <si>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</si>
  <si>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</si>
  <si>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</si>
  <si>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</si>
  <si>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</si>
  <si>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</si>
  <si>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</si>
  <si>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</si>
  <si>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</si>
  <si>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</si>
  <si>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</si>
  <si>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</si>
  <si>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</si>
  <si>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</si>
  <si>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</si>
  <si>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</si>
  <si>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</si>
  <si>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</si>
  <si>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</si>
  <si>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</si>
  <si>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</si>
  <si>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</si>
  <si>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</si>
  <si>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</si>
  <si>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</si>
  <si>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</si>
  <si>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</si>
  <si>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</si>
  <si>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</si>
  <si>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</si>
  <si>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</si>
  <si>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</si>
  <si>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</si>
  <si>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</si>
  <si>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</si>
  <si>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</si>
  <si>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</si>
  <si>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</si>
  <si>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</si>
  <si>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</si>
  <si>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</si>
  <si>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</si>
  <si>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</si>
  <si>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</si>
  <si>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</si>
  <si>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</si>
  <si>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</si>
  <si>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</si>
  <si>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</si>
  <si>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</si>
  <si>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</si>
  <si>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</si>
  <si>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</si>
  <si>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</si>
  <si>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</si>
  <si>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</si>
  <si>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</si>
  <si>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</si>
  <si>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</si>
  <si>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</si>
  <si>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</si>
  <si>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</si>
  <si>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</si>
  <si>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</si>
  <si>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</si>
  <si>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</si>
  <si>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</si>
  <si>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</si>
  <si>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</si>
  <si>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</si>
  <si>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</si>
  <si>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</si>
  <si>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</si>
  <si>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</si>
  <si>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</si>
  <si>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</si>
  <si>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</si>
  <si>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</si>
  <si>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</si>
  <si>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</si>
  <si>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</si>
  <si>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</si>
  <si>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</si>
  <si>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</si>
  <si>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</si>
  <si>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</si>
  <si>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</si>
  <si>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</si>
  <si>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</si>
  <si>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</si>
  <si>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</si>
  <si>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</si>
  <si>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</si>
  <si>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</si>
  <si>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</si>
  <si>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</si>
  <si>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</si>
  <si>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</si>
  <si>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</si>
  <si>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</si>
  <si>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</si>
  <si>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</si>
  <si>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</si>
  <si>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</si>
  <si>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</si>
  <si>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</si>
  <si>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</si>
  <si>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</si>
  <si>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</si>
  <si>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</si>
  <si>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</si>
  <si>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</si>
  <si>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</si>
  <si>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</si>
  <si>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</si>
  <si>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</si>
  <si>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</si>
  <si>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</si>
  <si>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</si>
  <si>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</si>
  <si>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</si>
  <si>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</si>
  <si>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</si>
  <si>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</si>
  <si>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</si>
  <si>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</si>
  <si>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</si>
  <si>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</si>
  <si>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</si>
  <si>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</si>
  <si>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</si>
  <si>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</si>
  <si>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</si>
  <si>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</si>
  <si>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</si>
  <si>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</si>
  <si>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</si>
  <si>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</si>
  <si>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</si>
  <si>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</si>
  <si>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</si>
  <si>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</si>
  <si>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</si>
  <si>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</si>
  <si>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</si>
  <si>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</si>
  <si>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</si>
  <si>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</si>
  <si>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</si>
  <si>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</si>
  <si>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</si>
  <si>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</si>
  <si>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</si>
  <si>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</si>
  <si>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</si>
  <si>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</si>
  <si>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</si>
  <si>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</si>
  <si>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</si>
  <si>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</si>
  <si>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</si>
  <si>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</si>
  <si>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</si>
  <si>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</si>
  <si>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</si>
  <si>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</si>
  <si>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</si>
  <si>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</si>
  <si>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</si>
  <si>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</si>
  <si>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</si>
  <si>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</si>
  <si>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</si>
  <si>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</si>
  <si>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</si>
  <si>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</si>
  <si>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</si>
  <si>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</si>
  <si>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</si>
  <si>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</si>
  <si>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</si>
  <si>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</si>
  <si>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</si>
  <si>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</si>
  <si>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</si>
  <si>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</si>
  <si>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</si>
  <si>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</si>
  <si>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</si>
  <si>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</si>
  <si>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</si>
  <si>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</si>
  <si>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</si>
  <si>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</si>
  <si>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</si>
  <si>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</si>
  <si>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</si>
  <si>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</si>
  <si>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</si>
  <si>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</si>
  <si>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</si>
  <si>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</si>
  <si>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</si>
  <si>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</si>
  <si>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</si>
  <si>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</si>
  <si>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</si>
  <si>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</si>
  <si>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</si>
  <si>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</si>
  <si>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</si>
  <si>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</si>
  <si>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</si>
  <si>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</si>
  <si>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</si>
  <si>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</si>
  <si>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</si>
  <si>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</si>
  <si>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</si>
  <si>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</si>
  <si>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</si>
  <si>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</si>
  <si>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</si>
  <si>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</si>
  <si>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</si>
  <si>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</si>
  <si>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</si>
  <si>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</si>
  <si>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</si>
  <si>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</si>
  <si>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</si>
  <si>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</si>
  <si>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</si>
  <si>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</si>
  <si>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</si>
  <si>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</si>
  <si>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</si>
  <si>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</si>
  <si>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</si>
  <si>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</si>
  <si>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</si>
  <si>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</si>
  <si>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</si>
  <si>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</si>
  <si>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</si>
  <si>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</si>
  <si>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</si>
  <si>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</si>
  <si>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</si>
  <si>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</si>
  <si>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</si>
  <si>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</si>
  <si>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</si>
  <si>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</si>
  <si>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</si>
  <si>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</si>
  <si>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</si>
  <si>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</si>
  <si>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</si>
  <si>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</si>
  <si>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</si>
  <si>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</si>
  <si>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</si>
  <si>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</si>
  <si>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</si>
  <si>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</si>
  <si>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</si>
  <si>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</si>
  <si>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</si>
  <si>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</si>
  <si>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</si>
  <si>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</si>
  <si>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</si>
  <si>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</si>
  <si>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</si>
  <si>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</si>
  <si>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</si>
  <si>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</si>
  <si>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</si>
  <si>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</si>
  <si>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</si>
  <si>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</si>
  <si>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</si>
  <si>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</si>
  <si>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</si>
  <si>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</si>
  <si>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</si>
  <si>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</si>
  <si>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</si>
  <si>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</si>
  <si>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</si>
  <si>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</si>
  <si>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</si>
  <si>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</si>
  <si>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</si>
  <si>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</si>
  <si>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</si>
  <si>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</si>
  <si>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</si>
  <si>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</si>
  <si>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</si>
  <si>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</si>
  <si>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</si>
  <si>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</si>
  <si>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</si>
  <si>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</si>
  <si>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</si>
  <si>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</si>
  <si>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</si>
  <si>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</si>
  <si>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</si>
  <si>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</si>
  <si>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</si>
  <si>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</si>
  <si>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</si>
  <si>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</si>
  <si>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</si>
  <si>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</si>
  <si>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</si>
  <si>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</si>
  <si>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</si>
  <si>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</si>
  <si>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</si>
  <si>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</si>
  <si>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</si>
  <si>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</si>
  <si>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</si>
  <si>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</si>
  <si>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</si>
  <si>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</si>
  <si>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</si>
  <si>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</si>
  <si>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</si>
  <si>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</si>
  <si>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</si>
  <si>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</si>
  <si>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</si>
  <si>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</si>
  <si>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</si>
  <si>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</si>
  <si>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</si>
  <si>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</si>
  <si>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</si>
  <si>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</si>
  <si>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</si>
  <si>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</si>
  <si>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</si>
  <si>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</si>
  <si>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</si>
  <si>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</si>
  <si>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</si>
  <si>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</si>
  <si>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</si>
  <si>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</si>
  <si>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</si>
  <si>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</si>
  <si>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</si>
  <si>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</si>
  <si>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</si>
  <si>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</si>
  <si>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</si>
  <si>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</si>
  <si>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</si>
  <si>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</si>
  <si>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</si>
  <si>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</si>
  <si>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</si>
  <si>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</si>
  <si>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</si>
  <si>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</si>
  <si>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</si>
  <si>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</si>
  <si>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</si>
  <si>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</si>
  <si>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</si>
  <si>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</si>
  <si>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</si>
  <si>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</si>
  <si>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</si>
  <si>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</si>
  <si>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</si>
  <si>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</si>
  <si>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</si>
  <si>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</si>
  <si>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</si>
  <si>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</si>
  <si>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</si>
  <si>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</si>
  <si>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</si>
  <si>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</si>
  <si>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</si>
  <si>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</si>
  <si>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</si>
  <si>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</si>
  <si>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</si>
  <si>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</si>
  <si>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</si>
  <si>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</si>
  <si>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</si>
  <si>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</si>
  <si>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</si>
  <si>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</si>
  <si>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</si>
  <si>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</si>
  <si>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</si>
  <si>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</si>
  <si>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</si>
  <si>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</si>
  <si>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</si>
  <si>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</si>
  <si>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</si>
  <si>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</si>
  <si>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</si>
  <si>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</si>
  <si>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</si>
  <si>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</si>
  <si>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</si>
  <si>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</si>
  <si>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</si>
  <si>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</si>
  <si>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</si>
  <si>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</si>
  <si>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</si>
  <si>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</si>
  <si>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</si>
  <si>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</si>
  <si>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</si>
  <si>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</si>
  <si>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</si>
  <si>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</si>
  <si>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</si>
  <si>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</si>
  <si>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</si>
  <si>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</si>
  <si>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</si>
  <si>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</si>
  <si>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</si>
  <si>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</si>
  <si>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</si>
  <si>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</si>
  <si>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</si>
  <si>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</si>
  <si>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</si>
  <si>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</si>
  <si>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</si>
  <si>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</si>
  <si>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</si>
  <si>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</si>
  <si>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</si>
  <si>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</si>
  <si>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</si>
  <si>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</si>
  <si>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</si>
  <si>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</si>
  <si>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</si>
  <si>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</si>
  <si>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</si>
  <si>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</si>
  <si>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</si>
  <si>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</si>
  <si>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</si>
  <si>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</si>
  <si>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</si>
  <si>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</si>
  <si>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</si>
  <si>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</si>
  <si>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</si>
  <si>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</si>
  <si>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</si>
  <si>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</si>
  <si>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</si>
  <si>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</si>
  <si>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</si>
  <si>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</si>
  <si>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</si>
  <si>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</si>
  <si>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</si>
  <si>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</si>
  <si>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</si>
  <si>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</si>
  <si>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</si>
  <si>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</si>
  <si>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</si>
  <si>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</si>
  <si>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</si>
  <si>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</si>
  <si>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</si>
  <si>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</si>
  <si>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</si>
  <si>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</si>
  <si>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</si>
  <si>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</si>
  <si>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</si>
  <si>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</si>
  <si>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</si>
  <si>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</si>
  <si>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</si>
  <si>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</si>
  <si>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</si>
  <si>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</si>
  <si>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</si>
  <si>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</si>
  <si>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</si>
  <si>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</si>
  <si>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</si>
  <si>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</si>
  <si>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</si>
  <si>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</si>
  <si>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</si>
  <si>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</si>
  <si>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</si>
  <si>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</si>
  <si>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</si>
  <si>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</si>
  <si>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</si>
  <si>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</si>
  <si>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</si>
  <si>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</si>
  <si>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</si>
  <si>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</si>
  <si>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</si>
  <si>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</si>
  <si>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</si>
  <si>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</si>
  <si>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</si>
  <si>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</si>
  <si>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</si>
  <si>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</si>
  <si>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</si>
  <si>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</si>
  <si>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</si>
  <si>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</si>
  <si>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</si>
  <si>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</si>
  <si>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</si>
  <si>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</si>
  <si>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</si>
  <si>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</si>
  <si>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</si>
  <si>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</si>
  <si>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</si>
  <si>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</si>
  <si>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</si>
  <si>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</si>
  <si>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</si>
  <si>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</si>
  <si>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</si>
  <si>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</si>
  <si>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</si>
  <si>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</si>
  <si>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</si>
  <si>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</si>
  <si>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</si>
  <si>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</si>
  <si>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</si>
  <si>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</si>
  <si>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</si>
  <si>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</si>
  <si>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</si>
  <si>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</si>
  <si>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</si>
  <si>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</si>
  <si>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</si>
  <si>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</si>
  <si>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</si>
  <si>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</si>
  <si>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</si>
  <si>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</si>
  <si>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</si>
  <si>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</si>
  <si>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</si>
  <si>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</si>
  <si>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</si>
  <si>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</si>
  <si>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</si>
  <si>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</si>
  <si>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</si>
  <si>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</si>
  <si>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</si>
  <si>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</si>
  <si>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</si>
  <si>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</si>
  <si>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</si>
  <si>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</si>
  <si>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</si>
  <si>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</si>
  <si>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</si>
  <si>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</si>
  <si>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</si>
  <si>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</si>
  <si>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</si>
  <si>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</si>
  <si>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</si>
  <si>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</si>
  <si>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</si>
  <si>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</si>
  <si>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</si>
  <si>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</si>
  <si>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</si>
  <si>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</si>
  <si>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</si>
  <si>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</si>
  <si>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</si>
  <si>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</si>
  <si>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</si>
  <si>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</si>
  <si>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</si>
  <si>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</si>
  <si>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</si>
  <si>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</si>
  <si>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</si>
  <si>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</si>
  <si>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</si>
  <si>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</si>
  <si>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</si>
  <si>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</si>
  <si>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</si>
  <si>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</si>
  <si>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</si>
  <si>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</si>
  <si>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</si>
  <si>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</si>
  <si>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</si>
  <si>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</si>
  <si>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</si>
  <si>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</si>
  <si>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</si>
  <si>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</si>
  <si>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</si>
  <si>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</si>
  <si>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</si>
  <si>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</si>
  <si>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</si>
  <si>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</si>
  <si>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</si>
  <si>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</si>
  <si>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</si>
  <si>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</si>
  <si>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</si>
  <si>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</si>
  <si>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</si>
  <si>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</si>
  <si>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</si>
  <si>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</si>
  <si>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</si>
  <si>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</si>
  <si>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</si>
  <si>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</si>
  <si>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</si>
  <si>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</si>
  <si>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</si>
  <si>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</si>
  <si>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</si>
  <si>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</si>
  <si>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</si>
  <si>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</si>
  <si>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</si>
  <si>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</si>
  <si>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</si>
  <si>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</si>
  <si>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</si>
  <si>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</si>
  <si>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</si>
  <si>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</si>
  <si>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</si>
  <si>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</si>
  <si>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</si>
  <si>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</si>
  <si>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</si>
  <si>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</si>
  <si>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</si>
  <si>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</si>
  <si>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</si>
  <si>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</si>
  <si>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</si>
  <si>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</si>
  <si>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</si>
  <si>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</si>
  <si>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</si>
  <si>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</si>
  <si>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</si>
  <si>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</si>
  <si>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</si>
  <si>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</si>
  <si>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</si>
  <si>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</si>
  <si>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</si>
  <si>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</si>
  <si>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</si>
  <si>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</si>
  <si>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</si>
  <si>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</si>
  <si>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</si>
  <si>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</si>
  <si>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</si>
  <si>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</si>
  <si>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</si>
  <si>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</si>
  <si>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</si>
  <si>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</si>
  <si>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</si>
  <si>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</si>
  <si>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</si>
  <si>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</si>
  <si>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</si>
  <si>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</si>
  <si>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</si>
  <si>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</si>
  <si>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</si>
  <si>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</si>
  <si>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</si>
  <si>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</si>
  <si>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</si>
  <si>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</si>
  <si>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</si>
  <si>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</si>
  <si>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</si>
  <si>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</si>
  <si>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</si>
  <si>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</si>
  <si>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</si>
  <si>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</si>
  <si>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</si>
  <si>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</si>
  <si>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</si>
  <si>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</si>
  <si>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</si>
  <si>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</si>
  <si>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</si>
  <si>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</si>
  <si>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</si>
  <si>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</si>
  <si>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</si>
  <si>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</si>
  <si>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</si>
  <si>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</si>
  <si>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</si>
  <si>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</si>
  <si>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</si>
  <si>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</si>
  <si>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</si>
  <si>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</si>
  <si>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</si>
  <si>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</si>
  <si>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</si>
  <si>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</si>
  <si>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</si>
  <si>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</si>
  <si>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</si>
  <si>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</si>
  <si>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</si>
  <si>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</si>
  <si>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</si>
  <si>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</si>
  <si>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</si>
  <si>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</si>
  <si>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</si>
  <si>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</si>
  <si>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</si>
  <si>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</si>
  <si>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</si>
  <si>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</si>
  <si>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</si>
  <si>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</si>
  <si>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</si>
  <si>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</si>
  <si>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</si>
  <si>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</si>
  <si>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</si>
  <si>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</si>
  <si>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</si>
  <si>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</si>
  <si>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</si>
  <si>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</si>
  <si>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</si>
  <si>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</si>
  <si>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</si>
  <si>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</si>
  <si>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</si>
  <si>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</si>
  <si>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</si>
  <si>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</si>
  <si>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</si>
  <si>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</si>
  <si>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</si>
  <si>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</si>
  <si>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</si>
  <si>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</si>
  <si>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</si>
  <si>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</si>
  <si>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</si>
  <si>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</si>
  <si>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</si>
  <si>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</si>
  <si>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</si>
  <si>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</si>
  <si>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</si>
  <si>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</si>
  <si>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</si>
  <si>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</si>
  <si>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</si>
  <si>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</si>
  <si>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</si>
  <si>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</si>
  <si>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</si>
  <si>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</si>
  <si>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</si>
  <si>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</si>
  <si>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</si>
  <si>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</si>
  <si>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</si>
  <si>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</si>
  <si>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</si>
  <si>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</si>
  <si>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</si>
  <si>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</si>
  <si>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</si>
  <si>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</si>
  <si>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</si>
  <si>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</si>
  <si>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</si>
  <si>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</si>
  <si>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</si>
  <si>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</si>
  <si>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</si>
  <si>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</si>
  <si>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</si>
  <si>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</si>
  <si>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</si>
  <si>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</si>
  <si>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</si>
  <si>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</si>
  <si>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</si>
  <si>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</si>
  <si>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</si>
  <si>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</si>
  <si>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</si>
  <si>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</si>
  <si>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</si>
  <si>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</si>
  <si>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</si>
  <si>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</si>
  <si>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</si>
  <si>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</si>
  <si>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</si>
  <si>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</si>
  <si>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</si>
  <si>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</si>
  <si>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</si>
  <si>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</si>
  <si>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</si>
  <si>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</si>
  <si>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</si>
  <si>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</si>
  <si>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</si>
  <si>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</si>
  <si>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</si>
  <si>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</si>
  <si>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</si>
  <si>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</si>
  <si>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</si>
  <si>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</si>
  <si>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</si>
  <si>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</si>
  <si>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</si>
  <si>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</si>
  <si>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</si>
  <si>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</si>
  <si>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</si>
  <si>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</si>
  <si>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</si>
  <si>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</si>
  <si>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</si>
  <si>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</si>
  <si>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</si>
  <si>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</si>
  <si>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</si>
  <si>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</si>
  <si>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</si>
  <si>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</si>
  <si>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</si>
  <si>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</si>
  <si>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</si>
  <si>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</si>
  <si>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</si>
  <si>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</si>
  <si>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</si>
  <si>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</si>
  <si>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</si>
  <si>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</si>
  <si>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</si>
  <si>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</si>
  <si>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</si>
  <si>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</si>
  <si>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</si>
  <si>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</si>
  <si>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</si>
  <si>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</si>
  <si>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</si>
  <si>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</si>
  <si>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</si>
  <si>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</si>
  <si>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</si>
  <si>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</si>
  <si>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</si>
  <si>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</si>
  <si>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</si>
  <si>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</si>
  <si>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</si>
  <si>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</si>
  <si>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</si>
  <si>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</si>
  <si>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</si>
  <si>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</si>
  <si>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</si>
  <si>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</si>
  <si>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</si>
  <si>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</si>
  <si>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</si>
  <si>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</si>
  <si>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</si>
  <si>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</si>
  <si>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</si>
  <si>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</si>
  <si>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</si>
  <si>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</si>
  <si>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</si>
  <si>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</si>
  <si>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</si>
  <si>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</si>
  <si>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</si>
  <si>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</si>
  <si>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</si>
  <si>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</si>
  <si>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</si>
  <si>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</si>
  <si>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</si>
  <si>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</si>
  <si>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</si>
  <si>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</si>
  <si>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</si>
  <si>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</si>
  <si>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</si>
  <si>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</si>
  <si>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</si>
  <si>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</si>
  <si>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</si>
  <si>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</si>
  <si>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</si>
  <si>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</si>
  <si>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</si>
  <si>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</si>
  <si>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</si>
  <si>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</si>
  <si>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</si>
  <si>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</si>
  <si>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</si>
  <si>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</si>
  <si>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</si>
  <si>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</si>
  <si>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</si>
  <si>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</si>
  <si>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</si>
  <si>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</si>
  <si>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</si>
  <si>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</si>
  <si>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</si>
  <si>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</si>
  <si>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</si>
  <si>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</si>
  <si>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</si>
  <si>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</si>
  <si>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</si>
  <si>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</si>
  <si>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</si>
  <si>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</si>
  <si>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</si>
  <si>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</si>
  <si>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</si>
  <si>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</si>
  <si>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</si>
  <si>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</si>
  <si>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</si>
  <si>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</si>
  <si>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</si>
  <si>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</si>
  <si>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</si>
  <si>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</si>
  <si>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</si>
  <si>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</si>
  <si>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</si>
  <si>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</si>
  <si>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</si>
  <si>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</si>
  <si>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</si>
  <si>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</si>
  <si>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</si>
  <si>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</si>
  <si>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</si>
  <si>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</si>
  <si>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</si>
  <si>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</si>
  <si>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</si>
  <si>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</si>
  <si>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</si>
  <si>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</si>
  <si>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</si>
  <si>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</si>
  <si>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</si>
  <si>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</si>
  <si>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</si>
  <si>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</si>
  <si>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</si>
  <si>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</si>
  <si>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</si>
  <si>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</si>
  <si>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</si>
  <si>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</si>
  <si>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</si>
  <si>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</si>
  <si>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</si>
  <si>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</si>
  <si>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</si>
  <si>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</si>
  <si>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</si>
  <si>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</si>
  <si>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</si>
  <si>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</si>
  <si>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</si>
  <si>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</si>
  <si>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</si>
  <si>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</si>
  <si>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</si>
  <si>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</si>
  <si>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</si>
  <si>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</si>
  <si>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</si>
  <si>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</si>
  <si>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</si>
  <si>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</si>
  <si>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</si>
  <si>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</si>
  <si>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</si>
  <si>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</si>
  <si>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</si>
  <si>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</si>
  <si>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</si>
  <si>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</si>
  <si>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</si>
  <si>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</si>
  <si>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</si>
  <si>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</si>
  <si>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</si>
  <si>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</si>
  <si>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</si>
  <si>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</si>
  <si>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</si>
  <si>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</si>
  <si>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</si>
  <si>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</si>
  <si>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</si>
  <si>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</si>
  <si>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</si>
  <si>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</si>
  <si>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</si>
  <si>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</si>
  <si>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</si>
  <si>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</si>
  <si>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</si>
  <si>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</si>
  <si>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</si>
  <si>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</si>
  <si>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</si>
  <si>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</si>
  <si>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</si>
  <si>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</si>
  <si>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</si>
  <si>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</si>
  <si>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</si>
  <si>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</si>
  <si>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</si>
  <si>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</si>
  <si>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</si>
  <si>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</si>
  <si>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</si>
  <si>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</si>
  <si>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</si>
  <si>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</si>
  <si>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</si>
  <si>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</si>
  <si>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</si>
  <si>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</si>
  <si>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</si>
  <si>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</si>
  <si>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</si>
  <si>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</si>
  <si>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</si>
  <si>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</si>
  <si>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</si>
  <si>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</si>
  <si>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</si>
  <si>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</si>
  <si>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</si>
  <si>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</si>
  <si>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</si>
  <si>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</si>
  <si>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</si>
  <si>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</si>
  <si>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</si>
  <si>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</si>
  <si>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</si>
  <si>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</si>
  <si>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</si>
  <si>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</si>
  <si>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</si>
  <si>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</si>
  <si>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</si>
  <si>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</si>
  <si>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</si>
  <si>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</si>
  <si>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</si>
  <si>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</si>
  <si>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</si>
  <si>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</si>
  <si>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</si>
  <si>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</si>
  <si>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</si>
  <si>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</si>
  <si>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</si>
  <si>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</si>
  <si>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</si>
  <si>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</si>
  <si>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</si>
  <si>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</si>
  <si>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</si>
  <si>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</si>
  <si>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</si>
  <si>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</si>
  <si>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</si>
  <si>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</si>
  <si>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</si>
  <si>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</si>
  <si>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</si>
  <si>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</si>
  <si>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</si>
  <si>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</si>
  <si>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</si>
  <si>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</si>
  <si>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</si>
  <si>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</si>
  <si>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</si>
  <si>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</si>
  <si>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</si>
  <si>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</si>
  <si>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</si>
  <si>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</si>
  <si>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</si>
  <si>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</si>
  <si>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</si>
  <si>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</si>
  <si>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</si>
  <si>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</si>
  <si>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</si>
  <si>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</si>
  <si>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</si>
  <si>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</si>
  <si>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</si>
  <si>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</si>
  <si>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</si>
  <si>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</si>
  <si>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</si>
  <si>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</si>
  <si>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</si>
  <si>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</si>
  <si>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</si>
  <si>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</si>
  <si>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</si>
  <si>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</si>
  <si>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</si>
  <si>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</si>
  <si>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</si>
  <si>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</si>
  <si>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</si>
  <si>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</si>
  <si>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</si>
  <si>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</si>
  <si>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</si>
  <si>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</si>
  <si>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</si>
  <si>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</si>
  <si>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</si>
  <si>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</si>
  <si>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</si>
  <si>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</si>
  <si>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</si>
  <si>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</si>
  <si>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</si>
  <si>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</si>
  <si>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</si>
  <si>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</si>
  <si>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</si>
  <si>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</si>
  <si>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</si>
  <si>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</si>
  <si>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</si>
  <si>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</si>
  <si>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</si>
  <si>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</si>
  <si>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</si>
  <si>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</si>
  <si>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</si>
  <si>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</si>
  <si>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</si>
  <si>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</si>
  <si>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</si>
  <si>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</si>
  <si>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</si>
  <si>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</si>
  <si>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</si>
  <si>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</si>
  <si>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</si>
  <si>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</si>
  <si>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</si>
  <si>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</si>
  <si>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</si>
  <si>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</si>
  <si>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</si>
  <si>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</si>
  <si>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</si>
  <si>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</si>
  <si>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</si>
  <si>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</si>
  <si>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</si>
  <si>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</si>
  <si>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</si>
  <si>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</si>
  <si>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</si>
  <si>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</si>
  <si>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</si>
  <si>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</si>
  <si>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</si>
  <si>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</si>
  <si>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</si>
  <si>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</si>
  <si>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</si>
  <si>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</si>
  <si>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</si>
  <si>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</si>
  <si>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</si>
  <si>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</si>
  <si>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</si>
  <si>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</si>
  <si>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</si>
  <si>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</si>
  <si>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</si>
  <si>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</si>
  <si>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</si>
  <si>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</si>
  <si>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</si>
  <si>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</si>
  <si>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</si>
  <si>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</si>
  <si>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</si>
  <si>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</si>
  <si>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</si>
  <si>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</si>
  <si>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</si>
  <si>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</si>
  <si>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</si>
  <si>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</si>
  <si>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</si>
  <si>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</si>
  <si>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</si>
  <si>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</si>
  <si>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</si>
  <si>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</si>
  <si>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</si>
  <si>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</si>
  <si>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</si>
  <si>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</si>
  <si>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</si>
  <si>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</si>
  <si>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</si>
  <si>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</si>
  <si>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</si>
  <si>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</si>
  <si>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</si>
  <si>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</si>
  <si>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</si>
  <si>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</si>
  <si>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</si>
  <si>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</si>
  <si>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</si>
  <si>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</si>
  <si>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</si>
  <si>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</si>
  <si>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</si>
  <si>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</si>
  <si>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</si>
  <si>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</si>
  <si>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</si>
  <si>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</si>
  <si>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</si>
  <si>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</si>
  <si>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</si>
  <si>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</si>
  <si>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</si>
  <si>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</si>
  <si>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</si>
  <si>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</si>
  <si>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</si>
  <si>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</si>
  <si>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</si>
  <si>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</si>
  <si>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</si>
  <si>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</si>
  <si>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</si>
  <si>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</si>
  <si>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</si>
  <si>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</si>
  <si>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</si>
  <si>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</si>
  <si>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</si>
  <si>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</si>
  <si>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</si>
  <si>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</si>
  <si>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</si>
  <si>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</si>
  <si>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</si>
  <si>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</si>
  <si>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</si>
  <si>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</si>
  <si>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</si>
  <si>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</si>
  <si>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</si>
  <si>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</si>
  <si>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</si>
  <si>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</si>
  <si>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</si>
  <si>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</si>
  <si>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</si>
  <si>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</si>
  <si>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</si>
  <si>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</si>
  <si>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</si>
  <si>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</si>
  <si>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</si>
  <si>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</si>
  <si>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</si>
  <si>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</si>
  <si>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</si>
  <si>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</si>
  <si>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</si>
  <si>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</si>
  <si>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</si>
  <si>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</si>
  <si>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</si>
  <si>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</si>
  <si>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</si>
  <si>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</si>
  <si>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</si>
  <si>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</si>
  <si>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</si>
  <si>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</si>
  <si>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</si>
  <si>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</si>
  <si>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</si>
  <si>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</si>
  <si>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</si>
  <si>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</si>
  <si>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</si>
  <si>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</si>
  <si>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</si>
  <si>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</si>
  <si>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</si>
  <si>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</si>
  <si>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</si>
  <si>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</si>
  <si>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</si>
  <si>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</si>
  <si>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</si>
  <si>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</si>
  <si>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</si>
  <si>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</si>
  <si>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</si>
  <si>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</si>
  <si>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</si>
  <si>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</si>
  <si>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</si>
  <si>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</si>
  <si>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</si>
  <si>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</si>
  <si>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</si>
  <si>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</si>
  <si>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</si>
  <si>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</si>
  <si>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</si>
  <si>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</si>
  <si>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</si>
  <si>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</si>
  <si>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</si>
  <si>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</si>
  <si>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</si>
  <si>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</si>
  <si>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</si>
  <si>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</si>
  <si>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</si>
  <si>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</si>
  <si>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</si>
  <si>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</si>
  <si>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</si>
  <si>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</si>
  <si>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</si>
  <si>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</si>
  <si>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</si>
  <si>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</si>
  <si>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</si>
  <si>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</si>
  <si>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</si>
  <si>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</si>
  <si>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</si>
  <si>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</si>
  <si>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</si>
  <si>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</si>
  <si>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</si>
  <si>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</si>
  <si>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</si>
  <si>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</si>
  <si>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</si>
  <si>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</si>
  <si>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</si>
  <si>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</si>
  <si>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</si>
  <si>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</si>
  <si>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</si>
  <si>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</si>
  <si>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</si>
  <si>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</si>
  <si>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</si>
  <si>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</si>
  <si>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</si>
  <si>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</si>
  <si>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</si>
  <si>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</si>
  <si>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</si>
  <si>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</si>
  <si>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</si>
  <si>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</si>
  <si>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</si>
  <si>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</si>
  <si>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</si>
  <si>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</si>
  <si>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</si>
  <si>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</si>
  <si>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</si>
  <si>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</si>
  <si>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</si>
  <si>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</si>
  <si>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</si>
  <si>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</si>
  <si>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</si>
  <si>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</si>
  <si>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</si>
  <si>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</si>
  <si>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</si>
  <si>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</si>
  <si>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</si>
  <si>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</si>
  <si>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</si>
  <si>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</si>
  <si>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</si>
  <si>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</si>
  <si>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</si>
  <si>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</si>
  <si>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</si>
  <si>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</si>
  <si>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</si>
  <si>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</si>
  <si>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</si>
  <si>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</si>
  <si>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</si>
  <si>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</si>
  <si>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</si>
  <si>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</si>
  <si>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</si>
  <si>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</si>
  <si>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</si>
  <si>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</si>
  <si>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</si>
  <si>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</si>
  <si>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</si>
  <si>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</si>
  <si>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</si>
  <si>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</si>
  <si>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</si>
  <si>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</si>
  <si>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</si>
  <si>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</si>
  <si>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</si>
  <si>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</si>
  <si>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</si>
  <si>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</si>
  <si>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</si>
  <si>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</si>
  <si>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</si>
  <si>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</si>
  <si>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</si>
  <si>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</si>
  <si>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</si>
  <si>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</si>
  <si>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</si>
  <si>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</si>
  <si>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</si>
  <si>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</si>
  <si>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</si>
  <si>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</si>
  <si>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</si>
  <si>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</si>
  <si>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</si>
  <si>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</si>
  <si>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</si>
  <si>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</si>
  <si>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</si>
  <si>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</si>
  <si>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</si>
  <si>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</si>
  <si>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</si>
  <si>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</si>
  <si>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</si>
  <si>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</si>
  <si>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</si>
  <si>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</si>
  <si>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</si>
  <si>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</si>
  <si>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</si>
  <si>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</si>
  <si>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</si>
  <si>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</si>
  <si>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</si>
  <si>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</si>
  <si>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</si>
  <si>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</si>
  <si>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</si>
  <si>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</si>
  <si>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</si>
  <si>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</si>
  <si>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</si>
  <si>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</si>
  <si>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</si>
  <si>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</si>
  <si>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</si>
  <si>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</si>
  <si>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</si>
  <si>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</si>
  <si>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</si>
  <si>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</si>
  <si>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</si>
  <si>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</si>
  <si>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</si>
  <si>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</si>
  <si>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</si>
  <si>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</si>
  <si>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</si>
  <si>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</si>
  <si>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</si>
  <si>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</si>
  <si>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</si>
  <si>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</si>
  <si>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</si>
  <si>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</si>
  <si>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</si>
  <si>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</si>
  <si>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</si>
  <si>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</si>
  <si>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</si>
  <si>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</si>
  <si>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</si>
  <si>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</si>
  <si>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</si>
  <si>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</si>
  <si>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</si>
  <si>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</si>
  <si>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</si>
  <si>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</si>
  <si>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</si>
  <si>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</si>
  <si>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</si>
  <si>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</si>
  <si>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</si>
  <si>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</si>
  <si>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</si>
  <si>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</si>
  <si>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</si>
  <si>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</si>
  <si>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</si>
  <si>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</si>
  <si>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</si>
  <si>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</si>
  <si>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</si>
  <si>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</si>
  <si>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</si>
  <si>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</si>
  <si>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</si>
  <si>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</si>
  <si>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</si>
  <si>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</si>
  <si>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</si>
  <si>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</si>
  <si>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</si>
  <si>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</si>
  <si>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</si>
  <si>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</si>
  <si>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</si>
  <si>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</si>
  <si>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</si>
  <si>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</si>
  <si>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</si>
  <si>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</si>
  <si>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</si>
  <si>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</si>
  <si>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</si>
  <si>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</si>
  <si>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</si>
  <si>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</si>
  <si>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</si>
  <si>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</si>
  <si>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</si>
  <si>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</si>
  <si>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</si>
  <si>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</si>
  <si>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</si>
  <si>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</si>
  <si>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</si>
  <si>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</si>
  <si>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</si>
  <si>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</si>
  <si>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</si>
  <si>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</si>
  <si>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</si>
  <si>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</si>
  <si>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</si>
  <si>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</si>
  <si>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</si>
  <si>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</si>
  <si>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</si>
  <si>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</si>
  <si>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</si>
  <si>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</si>
  <si>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</si>
  <si>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</si>
  <si>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</si>
  <si>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</si>
  <si>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</si>
  <si>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</si>
  <si>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</si>
  <si>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</si>
  <si>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</si>
  <si>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</si>
  <si>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</si>
  <si>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</si>
  <si>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</si>
  <si>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</si>
  <si>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</si>
  <si>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</si>
  <si>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</si>
  <si>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</si>
  <si>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</si>
  <si>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</si>
  <si>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</si>
  <si>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</si>
  <si>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</si>
  <si>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</si>
  <si>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</si>
  <si>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</si>
  <si>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</si>
  <si>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</si>
  <si>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</si>
  <si>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</si>
  <si>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</si>
  <si>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</si>
  <si>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</si>
  <si>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</si>
  <si>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</si>
  <si>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</si>
  <si>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</si>
  <si>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</si>
  <si>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</si>
  <si>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</si>
  <si>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</si>
  <si>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</si>
  <si>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</si>
  <si>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</si>
  <si>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</si>
  <si>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</si>
  <si>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</si>
  <si>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</si>
  <si>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</si>
  <si>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</si>
  <si>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</si>
  <si>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</si>
  <si>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</si>
  <si>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</si>
  <si>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</si>
  <si>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</si>
  <si>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</si>
  <si>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</si>
  <si>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</si>
  <si>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</si>
  <si>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</si>
  <si>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</si>
  <si>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</si>
  <si>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</si>
  <si>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</si>
  <si>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</si>
  <si>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</si>
  <si>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</si>
  <si>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</si>
  <si>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</si>
  <si>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</si>
  <si>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</si>
  <si>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</si>
  <si>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</si>
  <si>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</si>
  <si>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</si>
  <si>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</si>
  <si>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</si>
  <si>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</si>
  <si>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</si>
  <si>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</si>
  <si>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</si>
  <si>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</si>
  <si>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</si>
  <si>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</si>
  <si>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</si>
  <si>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</si>
  <si>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</si>
  <si>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</si>
  <si>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</si>
  <si>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</si>
  <si>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</si>
  <si>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</si>
  <si>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</si>
  <si>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</si>
  <si>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</si>
  <si>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</si>
  <si>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</si>
  <si>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</si>
  <si>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</si>
  <si>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</si>
  <si>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</si>
  <si>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</si>
  <si>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</si>
  <si>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</si>
  <si>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</si>
  <si>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</si>
  <si>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</si>
  <si>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</si>
  <si>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</si>
  <si>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</si>
  <si>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</si>
  <si>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</si>
  <si>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</si>
  <si>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</si>
  <si>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</si>
  <si>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</si>
  <si>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</si>
  <si>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</si>
  <si>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</si>
  <si>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</si>
  <si>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</si>
  <si>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</si>
  <si>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</si>
  <si>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</si>
  <si>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</si>
  <si>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</si>
  <si>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</si>
  <si>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</si>
  <si>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</si>
  <si>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</si>
  <si>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</si>
  <si>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</si>
  <si>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</si>
  <si>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</si>
  <si>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</si>
  <si>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</si>
  <si>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</si>
  <si>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</si>
  <si>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</si>
  <si>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</si>
  <si>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</si>
  <si>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</si>
  <si>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</si>
  <si>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</si>
  <si>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</si>
  <si>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</si>
  <si>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</si>
  <si>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</si>
  <si>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</si>
  <si>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</si>
  <si>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</si>
  <si>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</si>
  <si>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</si>
  <si>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</si>
  <si>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</si>
  <si>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</si>
  <si>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</si>
  <si>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</si>
  <si>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</si>
  <si>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</si>
  <si>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</si>
  <si>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</si>
  <si>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</si>
  <si>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</si>
  <si>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</si>
  <si>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</si>
  <si>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</si>
  <si>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</si>
  <si>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</si>
  <si>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</si>
  <si>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</si>
  <si>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</si>
  <si>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</si>
  <si>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</si>
  <si>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</si>
  <si>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</si>
  <si>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</si>
  <si>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</si>
  <si>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</si>
  <si>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</si>
  <si>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</si>
  <si>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</si>
  <si>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</si>
  <si>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</si>
  <si>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</si>
  <si>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</si>
  <si>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</si>
  <si>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</si>
  <si>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</si>
  <si>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</si>
  <si>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</si>
  <si>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</si>
  <si>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</si>
  <si>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</si>
  <si>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</si>
  <si>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</si>
  <si>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</si>
  <si>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</si>
  <si>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</si>
  <si>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</si>
  <si>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</si>
  <si>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</si>
  <si>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</si>
  <si>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</si>
  <si>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</si>
  <si>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</si>
  <si>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</si>
  <si>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</si>
  <si>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</si>
  <si>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</si>
  <si>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</si>
  <si>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</si>
  <si>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</si>
  <si>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</si>
  <si>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</si>
  <si>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</si>
  <si>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</si>
  <si>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</si>
  <si>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</si>
  <si>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</si>
  <si>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</si>
  <si>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</si>
  <si>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</si>
  <si>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</si>
  <si>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</si>
  <si>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</si>
  <si>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</si>
  <si>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</si>
  <si>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</si>
  <si>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</si>
  <si>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</si>
  <si>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</si>
  <si>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</si>
  <si>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</si>
  <si>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</si>
  <si>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</si>
  <si>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</si>
  <si>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</si>
  <si>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</si>
  <si>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</si>
  <si>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</si>
  <si>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</si>
  <si>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</si>
  <si>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</si>
  <si>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</si>
  <si>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</si>
  <si>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</si>
  <si>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</si>
  <si>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</si>
  <si>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</si>
  <si>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</si>
  <si>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</si>
  <si>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</si>
  <si>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</si>
  <si>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</si>
  <si>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</si>
  <si>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</si>
  <si>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</si>
  <si>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</si>
  <si>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</si>
  <si>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</si>
  <si>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</si>
  <si>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</si>
  <si>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</si>
  <si>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</si>
  <si>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</si>
  <si>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</si>
  <si>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</si>
  <si>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</si>
  <si>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</si>
  <si>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</si>
  <si>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</si>
  <si>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</si>
  <si>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</si>
  <si>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</si>
  <si>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</si>
  <si>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</si>
  <si>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</si>
  <si>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</si>
  <si>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</si>
  <si>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</si>
  <si>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</si>
  <si>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</si>
  <si>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</si>
  <si>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</si>
  <si>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</si>
  <si>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</si>
  <si>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</si>
  <si>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</si>
  <si>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</si>
  <si>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</si>
  <si>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</si>
  <si>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</si>
  <si>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</si>
  <si>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</si>
  <si>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</si>
  <si>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</si>
  <si>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</si>
  <si>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</si>
  <si>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</si>
  <si>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</si>
  <si>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</si>
  <si>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</si>
  <si>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</si>
  <si>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</si>
  <si>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</si>
  <si>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</si>
  <si>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</si>
  <si>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</si>
  <si>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</si>
  <si>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</si>
  <si>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</si>
  <si>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</si>
  <si>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</si>
  <si>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</si>
  <si>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</si>
  <si>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</si>
  <si>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</si>
  <si>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</si>
  <si>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</si>
  <si>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</si>
  <si>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</si>
  <si>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</si>
  <si>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</si>
  <si>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</si>
  <si>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</si>
  <si>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</si>
  <si>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</si>
  <si>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</si>
  <si>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</si>
  <si>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</si>
  <si>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</si>
  <si>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</si>
  <si>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</si>
  <si>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</si>
  <si>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</si>
  <si>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</si>
  <si>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</si>
  <si>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</si>
  <si>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</si>
  <si>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</si>
  <si>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</si>
  <si>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</si>
  <si>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</si>
  <si>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</si>
  <si>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</si>
  <si>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</si>
  <si>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</si>
  <si>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</si>
  <si>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</si>
  <si>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</si>
  <si>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</si>
  <si>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</si>
  <si>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</si>
  <si>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</si>
  <si>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</si>
  <si>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</si>
  <si>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</si>
  <si>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</si>
  <si>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</si>
  <si>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</si>
  <si>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</si>
  <si>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</si>
  <si>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</si>
  <si>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</si>
  <si>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</si>
  <si>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</si>
  <si>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</si>
  <si>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</si>
  <si>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</si>
  <si>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</si>
  <si>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</si>
  <si>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</si>
  <si>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</si>
  <si>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</si>
  <si>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</si>
  <si>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</si>
  <si>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</si>
  <si>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</si>
  <si>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</si>
  <si>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</si>
  <si>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</si>
  <si>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</si>
  <si>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</si>
  <si>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</si>
  <si>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</si>
  <si>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</si>
  <si>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</si>
  <si>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</si>
  <si>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</si>
  <si>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</si>
  <si>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</si>
  <si>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</si>
  <si>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</si>
  <si>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</si>
  <si>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</si>
  <si>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</si>
  <si>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</si>
  <si>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</si>
  <si>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</si>
  <si>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</si>
  <si>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</si>
  <si>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</si>
  <si>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</si>
  <si>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</si>
  <si>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</si>
  <si>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</si>
  <si>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</si>
  <si>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</si>
  <si>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</si>
  <si>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</si>
  <si>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</si>
  <si>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</si>
  <si>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</si>
  <si>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</si>
  <si>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</si>
  <si>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</si>
  <si>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</si>
  <si>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</si>
  <si>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</si>
  <si>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</si>
  <si>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</si>
  <si>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</si>
  <si>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</si>
  <si>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</si>
  <si>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</si>
  <si>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</si>
  <si>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</si>
  <si>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</si>
  <si>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</si>
  <si>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</si>
  <si>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</si>
  <si>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</si>
  <si>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</si>
  <si>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</si>
  <si>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</si>
  <si>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</si>
  <si>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</si>
  <si>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</si>
  <si>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</si>
  <si>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</si>
  <si>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</si>
  <si>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</si>
  <si>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</si>
  <si>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</si>
  <si>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</si>
  <si>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</si>
  <si>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</si>
  <si>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</si>
  <si>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</si>
  <si>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</si>
  <si>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</si>
  <si>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</si>
  <si>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</si>
  <si>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</si>
  <si>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</si>
  <si>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</si>
  <si>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</si>
  <si>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</si>
  <si>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</si>
  <si>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</si>
  <si>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</si>
  <si>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</si>
  <si>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</si>
  <si>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</si>
  <si>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</si>
  <si>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</si>
  <si>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</si>
  <si>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</si>
  <si>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</si>
  <si>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</si>
  <si>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</si>
  <si>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</si>
  <si>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</si>
  <si>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</si>
  <si>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</si>
  <si>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</si>
  <si>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</si>
  <si>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</si>
  <si>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</si>
  <si>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</si>
  <si>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</si>
  <si>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</si>
  <si>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</si>
  <si>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</si>
  <si>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</si>
  <si>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</si>
  <si>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</si>
  <si>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</si>
  <si>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</si>
  <si>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</si>
  <si>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</si>
  <si>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</si>
  <si>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</si>
  <si>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</si>
  <si>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</si>
  <si>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</si>
  <si>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</si>
  <si>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</si>
  <si>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</si>
  <si>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</si>
  <si>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</si>
  <si>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</si>
  <si>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</si>
  <si>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</si>
  <si>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</si>
  <si>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</si>
  <si>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</si>
  <si>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</si>
  <si>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</si>
  <si>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</si>
  <si>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</si>
  <si>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</si>
  <si>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</si>
  <si>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</si>
  <si>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</si>
  <si>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</si>
  <si>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</si>
  <si>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</si>
  <si>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</si>
  <si>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</si>
  <si>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</si>
  <si>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</si>
  <si>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</si>
  <si>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</si>
  <si>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</si>
  <si>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</si>
  <si>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</si>
  <si>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</si>
  <si>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</si>
  <si>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</si>
  <si>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</si>
  <si>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</si>
  <si>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</si>
  <si>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</si>
  <si>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</si>
  <si>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</si>
  <si>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</si>
  <si>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</si>
  <si>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</si>
  <si>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</si>
  <si>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</si>
  <si>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</si>
  <si>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</si>
  <si>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</si>
  <si>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</si>
  <si>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</si>
  <si>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</si>
  <si>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</si>
  <si>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</si>
  <si>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</si>
  <si>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</si>
  <si>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</si>
  <si>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</si>
  <si>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</si>
  <si>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</si>
  <si>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</si>
  <si>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</si>
  <si>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</si>
  <si>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</si>
  <si>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</si>
  <si>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</si>
  <si>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</si>
  <si>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</si>
  <si>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</si>
  <si>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</si>
  <si>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</si>
  <si>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</si>
  <si>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</si>
  <si>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</si>
  <si>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</si>
  <si>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</si>
  <si>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</si>
  <si>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</si>
  <si>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</si>
  <si>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</si>
  <si>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</si>
  <si>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</si>
  <si>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</si>
  <si>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</si>
  <si>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</si>
  <si>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</si>
  <si>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</si>
  <si>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</si>
  <si>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</si>
  <si>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</si>
  <si>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</si>
  <si>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</si>
  <si>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</si>
  <si>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</si>
  <si>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</si>
  <si>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</si>
  <si>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</si>
  <si>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</si>
  <si>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</si>
  <si>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</si>
  <si>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</si>
  <si>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</si>
  <si>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</si>
  <si>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</si>
  <si>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</si>
  <si>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</si>
  <si>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</si>
  <si>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</si>
  <si>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</si>
  <si>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</si>
  <si>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</si>
  <si>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</si>
  <si>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</si>
  <si>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</si>
  <si>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</si>
  <si>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</si>
  <si>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</si>
  <si>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</si>
  <si>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</si>
  <si>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</si>
  <si>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</si>
  <si>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</si>
  <si>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</si>
  <si>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</si>
  <si>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</si>
  <si>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</si>
  <si>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</si>
  <si>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</si>
  <si>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</si>
  <si>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</si>
  <si>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</si>
  <si>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</si>
  <si>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</si>
  <si>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</si>
  <si>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</si>
  <si>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</si>
  <si>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</si>
  <si>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</si>
  <si>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</si>
  <si>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</si>
  <si>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</si>
  <si>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</si>
  <si>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</si>
  <si>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</si>
  <si>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</si>
  <si>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</si>
  <si>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</si>
  <si>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</si>
  <si>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</si>
  <si>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</si>
  <si>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</si>
  <si>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</si>
  <si>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</si>
  <si>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</si>
  <si>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</si>
  <si>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</si>
  <si>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</si>
  <si>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</si>
  <si>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</si>
  <si>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</si>
  <si>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</si>
  <si>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</si>
  <si>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</si>
  <si>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</si>
  <si>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</si>
  <si>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</si>
  <si>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</si>
  <si>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</si>
  <si>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</si>
  <si>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</si>
  <si>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</si>
  <si>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</si>
  <si>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</si>
  <si>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</si>
  <si>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</si>
  <si>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</si>
  <si>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</si>
  <si>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</si>
  <si>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</si>
  <si>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</si>
  <si>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</si>
  <si>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</si>
  <si>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</si>
  <si>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</si>
  <si>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</si>
  <si>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</si>
  <si>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</si>
  <si>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</si>
  <si>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</si>
  <si>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</si>
  <si>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</si>
  <si>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</si>
  <si>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</si>
  <si>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</si>
  <si>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</si>
  <si>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</si>
  <si>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</si>
  <si>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</si>
  <si>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</si>
  <si>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</si>
  <si>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</si>
  <si>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</si>
  <si>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</si>
  <si>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</si>
  <si>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</si>
  <si>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</si>
  <si>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</si>
  <si>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</si>
  <si>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</si>
  <si>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</si>
  <si>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</si>
  <si>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</si>
  <si>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</si>
  <si>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</si>
  <si>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</si>
  <si>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</si>
  <si>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</si>
  <si>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</si>
  <si>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</si>
  <si>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</si>
  <si>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</si>
  <si>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</si>
  <si>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</si>
  <si>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</si>
  <si>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</si>
  <si>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</si>
  <si>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</si>
  <si>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</si>
  <si>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</si>
  <si>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</si>
  <si>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</si>
  <si>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</si>
  <si>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</si>
  <si>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</si>
  <si>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</si>
  <si>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</si>
  <si>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</si>
  <si>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</si>
  <si>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</si>
  <si>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</si>
  <si>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</si>
  <si>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</si>
  <si>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</si>
  <si>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</si>
  <si>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</si>
  <si>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</si>
  <si>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</si>
  <si>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</si>
  <si>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</si>
  <si>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</si>
  <si>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</si>
  <si>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</si>
  <si>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</si>
  <si>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</si>
  <si>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</si>
  <si>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</si>
  <si>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</si>
  <si>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</si>
  <si>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</si>
  <si>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</si>
  <si>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</si>
  <si>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</si>
  <si>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</si>
  <si>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</si>
  <si>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</si>
  <si>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</si>
  <si>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</si>
  <si>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</si>
  <si>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</si>
  <si>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</si>
  <si>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</si>
  <si>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</si>
  <si>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</si>
  <si>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</si>
  <si>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</si>
  <si>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</si>
  <si>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</si>
  <si>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</si>
  <si>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</si>
  <si>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</si>
  <si>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</si>
  <si>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</si>
  <si>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</si>
  <si>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</si>
  <si>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</si>
  <si>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</si>
  <si>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</si>
  <si>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</si>
  <si>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</si>
  <si>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</si>
  <si>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</si>
  <si>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</si>
  <si>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</si>
  <si>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</si>
  <si>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</si>
  <si>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</si>
  <si>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</si>
  <si>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</si>
  <si>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</si>
  <si>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</si>
  <si>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</si>
  <si>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</si>
  <si>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</si>
  <si>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</si>
  <si>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</si>
  <si>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</si>
  <si>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</si>
  <si>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</si>
  <si>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</si>
  <si>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</si>
  <si>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</si>
  <si>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</si>
  <si>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</si>
  <si>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</si>
  <si>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</si>
  <si>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</si>
  <si>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</si>
  <si>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</si>
  <si>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</si>
  <si>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</si>
  <si>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</si>
  <si>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</si>
  <si>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</si>
  <si>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</si>
  <si>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</si>
  <si>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</si>
  <si>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</si>
  <si>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</si>
  <si>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</si>
  <si>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</si>
  <si>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</si>
  <si>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</si>
  <si>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</si>
  <si>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</si>
  <si>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</si>
  <si>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</si>
  <si>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</si>
  <si>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</si>
  <si>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</si>
  <si>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</si>
  <si>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</si>
  <si>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</si>
  <si>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</si>
  <si>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</si>
  <si>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</si>
  <si>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</si>
  <si>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</si>
  <si>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</si>
  <si>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</si>
  <si>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</si>
  <si>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</si>
  <si>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</si>
  <si>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</si>
  <si>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</si>
  <si>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</si>
  <si>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</si>
  <si>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</si>
  <si>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</si>
  <si>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</si>
  <si>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</si>
  <si>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</si>
  <si>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</si>
  <si>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</si>
  <si>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</si>
  <si>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</si>
  <si>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</si>
  <si>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</si>
  <si>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</si>
  <si>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</si>
  <si>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</si>
  <si>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</si>
  <si>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</si>
  <si>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</si>
  <si>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</si>
  <si>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</si>
  <si>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</si>
  <si>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</si>
  <si>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</si>
  <si>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</si>
  <si>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</si>
  <si>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</si>
  <si>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</si>
  <si>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</si>
  <si>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</si>
  <si>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</si>
  <si>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</si>
  <si>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</si>
  <si>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</si>
  <si>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</si>
  <si>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</si>
  <si>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</si>
  <si>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</si>
  <si>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</si>
  <si>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</si>
  <si>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</si>
  <si>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</si>
  <si>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</si>
  <si>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</si>
  <si>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</si>
  <si>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</si>
  <si>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</si>
  <si>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</si>
  <si>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</si>
  <si>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</si>
  <si>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</si>
  <si>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</si>
  <si>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</si>
  <si>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</si>
  <si>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</si>
  <si>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</si>
  <si>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</si>
  <si>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</si>
  <si>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</si>
  <si>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</si>
  <si>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</si>
  <si>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</si>
  <si>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</si>
  <si>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</si>
  <si>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</si>
  <si>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</si>
  <si>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</si>
  <si>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</si>
  <si>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</si>
  <si>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</si>
  <si>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</si>
  <si>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</si>
  <si>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</si>
  <si>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</si>
  <si>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</si>
  <si>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</si>
  <si>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</si>
  <si>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</si>
  <si>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</si>
  <si>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</si>
  <si>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</si>
  <si>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</si>
  <si>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</si>
  <si>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</si>
  <si>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</si>
  <si>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</si>
  <si>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</si>
  <si>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</si>
  <si>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</si>
  <si>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</si>
  <si>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</si>
  <si>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</si>
  <si>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</si>
  <si>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</si>
  <si>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</si>
  <si>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</si>
  <si>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</si>
  <si>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</si>
  <si>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</si>
  <si>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</si>
  <si>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</si>
  <si>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</si>
  <si>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</si>
  <si>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</si>
  <si>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</si>
  <si>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</si>
  <si>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</si>
  <si>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</si>
  <si>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</si>
  <si>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</si>
  <si>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</si>
  <si>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</si>
  <si>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</si>
  <si>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</si>
  <si>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</si>
  <si>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</si>
  <si>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</si>
  <si>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</si>
  <si>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</si>
  <si>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</si>
  <si>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</si>
  <si>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</si>
  <si>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</si>
  <si>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</si>
  <si>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</si>
  <si>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</si>
  <si>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</si>
  <si>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</si>
  <si>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</si>
  <si>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</si>
  <si>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</si>
  <si>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</si>
  <si>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</si>
  <si>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</si>
  <si>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</si>
  <si>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</si>
  <si>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</si>
  <si>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</si>
  <si>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</si>
  <si>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</si>
  <si>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</si>
  <si>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</si>
  <si>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</si>
  <si>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</si>
  <si>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</si>
  <si>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</si>
  <si>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</si>
  <si>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</si>
  <si>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</si>
  <si>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</si>
  <si>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</si>
  <si>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</si>
  <si>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</si>
  <si>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</si>
  <si>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</si>
  <si>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</si>
  <si>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</si>
  <si>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</si>
  <si>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</si>
  <si>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</si>
  <si>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</si>
  <si>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</si>
  <si>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</si>
  <si>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</si>
  <si>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</si>
  <si>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</si>
  <si>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</si>
  <si>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</si>
  <si>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</si>
  <si>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</si>
  <si>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</si>
  <si>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</si>
  <si>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</si>
  <si>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</si>
  <si>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</si>
  <si>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</si>
  <si>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</si>
  <si>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</si>
  <si>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</si>
  <si>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</si>
  <si>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</si>
  <si>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</si>
  <si>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</si>
  <si>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</si>
  <si>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</si>
  <si>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</si>
  <si>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</si>
  <si>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</si>
  <si>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</si>
  <si>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</si>
  <si>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</si>
  <si>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</si>
  <si>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</si>
  <si>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</si>
  <si>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</si>
  <si>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</si>
  <si>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</si>
  <si>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</si>
  <si>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</si>
  <si>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</si>
  <si>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</si>
  <si>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</si>
  <si>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</si>
  <si>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</si>
  <si>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</si>
  <si>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</si>
  <si>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</si>
  <si>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</si>
  <si>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</si>
  <si>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</si>
  <si>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</si>
  <si>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</si>
  <si>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</si>
  <si>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</si>
  <si>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</si>
  <si>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</si>
  <si>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</si>
  <si>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</si>
  <si>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</si>
  <si>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</si>
  <si>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</si>
  <si>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</si>
  <si>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</si>
  <si>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</si>
  <si>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</si>
  <si>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</si>
  <si>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</si>
  <si>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</si>
  <si>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</si>
  <si>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</si>
  <si>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</si>
  <si>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</si>
  <si>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</si>
  <si>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</si>
  <si>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</si>
  <si>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</si>
  <si>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</si>
  <si>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</si>
  <si>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</si>
  <si>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</si>
  <si>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</si>
  <si>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</si>
  <si>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</si>
  <si>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</si>
  <si>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</si>
  <si>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</si>
  <si>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</si>
  <si>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</si>
  <si>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</si>
  <si>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</si>
  <si>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</si>
  <si>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</si>
  <si>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</si>
  <si>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</si>
  <si>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</si>
  <si>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</si>
  <si>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</si>
  <si>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</si>
  <si>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</si>
  <si>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</si>
  <si>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</si>
  <si>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</si>
  <si>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</si>
  <si>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</si>
  <si>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</si>
  <si>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</si>
  <si>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</si>
  <si>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</si>
  <si>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</si>
  <si>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</si>
  <si>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</si>
  <si>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</si>
  <si>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</si>
  <si>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</si>
  <si>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</si>
  <si>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</si>
  <si>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</si>
  <si>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</si>
  <si>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</si>
  <si>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</si>
  <si>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</si>
  <si>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</si>
  <si>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</si>
  <si>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</si>
  <si>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</si>
  <si>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</si>
  <si>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</si>
  <si>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</si>
  <si>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</si>
  <si>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</si>
  <si>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</si>
  <si>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</si>
  <si>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</si>
  <si>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</si>
  <si>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</si>
  <si>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</si>
  <si>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</si>
  <si>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</si>
  <si>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</si>
  <si>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</si>
  <si>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</si>
  <si>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</si>
  <si>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</si>
  <si>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</si>
  <si>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</si>
  <si>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</si>
  <si>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</si>
  <si>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</si>
  <si>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</si>
  <si>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</si>
  <si>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</si>
  <si>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</si>
  <si>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</si>
  <si>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</si>
  <si>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</si>
  <si>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</si>
  <si>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</si>
  <si>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</si>
  <si>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</si>
  <si>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</si>
  <si>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</si>
  <si>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</si>
  <si>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</si>
  <si>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</si>
  <si>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</si>
  <si>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</si>
  <si>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</si>
  <si>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</si>
  <si>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</si>
  <si>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</si>
  <si>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</si>
  <si>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</si>
  <si>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</si>
  <si>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</si>
  <si>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</si>
  <si>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</si>
  <si>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</si>
  <si>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</si>
  <si>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</si>
  <si>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</si>
  <si>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</si>
  <si>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</si>
  <si>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</si>
  <si>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</si>
  <si>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</si>
  <si>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</si>
  <si>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</si>
  <si>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</si>
  <si>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</si>
  <si>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</si>
  <si>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</si>
  <si>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</si>
  <si>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</si>
  <si>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</si>
  <si>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</si>
  <si>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</si>
  <si>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</si>
  <si>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</si>
  <si>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</si>
  <si>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</si>
  <si>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</si>
  <si>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</si>
  <si>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</si>
  <si>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</si>
  <si>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</si>
  <si>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</si>
  <si>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</si>
  <si>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</si>
  <si>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</si>
  <si>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</si>
  <si>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</si>
  <si>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</si>
  <si>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</si>
  <si>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</si>
  <si>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</si>
  <si>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</si>
  <si>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</si>
  <si>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</si>
  <si>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</si>
  <si>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</si>
  <si>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</si>
  <si>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</si>
  <si>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</si>
  <si>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</si>
  <si>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</si>
  <si>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</si>
  <si>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</si>
  <si>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</si>
  <si>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</si>
  <si>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</si>
  <si>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</si>
  <si>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</si>
  <si>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</si>
  <si>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</si>
  <si>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</si>
  <si>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</si>
  <si>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</si>
  <si>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</si>
  <si>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</si>
  <si>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</si>
  <si>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</si>
  <si>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</si>
  <si>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</si>
  <si>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</si>
  <si>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</si>
  <si>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</si>
  <si>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</si>
  <si>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</si>
  <si>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</si>
  <si>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</si>
  <si>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</si>
  <si>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</si>
  <si>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</si>
  <si>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</si>
  <si>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</si>
  <si>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</si>
  <si>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</si>
  <si>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</si>
  <si>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</si>
  <si>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</si>
  <si>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</si>
  <si>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</si>
  <si>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</si>
  <si>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</si>
  <si>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</si>
  <si>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</si>
  <si>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</si>
  <si>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</si>
  <si>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</si>
  <si>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</si>
  <si>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</si>
  <si>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</si>
  <si>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</si>
  <si>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</si>
  <si>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</si>
  <si>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</si>
  <si>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</si>
  <si>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</si>
  <si>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</si>
  <si>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</si>
  <si>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</si>
  <si>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</si>
  <si>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</si>
  <si>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</si>
  <si>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</si>
  <si>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</si>
  <si>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</si>
  <si>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</si>
  <si>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</si>
  <si>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</si>
  <si>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</si>
  <si>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</si>
  <si>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</si>
  <si>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</si>
  <si>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</si>
  <si>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</si>
  <si>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</si>
  <si>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</si>
  <si>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</si>
  <si>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</si>
  <si>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</si>
  <si>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</si>
  <si>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</si>
  <si>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</si>
  <si>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</si>
  <si>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</si>
  <si>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</si>
  <si>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</si>
  <si>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</si>
  <si>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</si>
  <si>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</si>
  <si>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</si>
  <si>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</si>
  <si>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</si>
  <si>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</si>
  <si>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</si>
  <si>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</si>
  <si>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</si>
  <si>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</si>
  <si>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</si>
  <si>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</si>
  <si>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</si>
  <si>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</si>
  <si>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</si>
  <si>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</si>
  <si>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</si>
  <si>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</si>
  <si>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</si>
  <si>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</si>
  <si>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</si>
  <si>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</si>
  <si>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</si>
  <si>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</si>
  <si>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</si>
  <si>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</si>
  <si>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</si>
  <si>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</si>
  <si>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</si>
  <si>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</si>
  <si>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</si>
  <si>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</si>
  <si>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</si>
  <si>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</si>
  <si>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</si>
  <si>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</si>
  <si>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</si>
  <si>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</si>
  <si>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</si>
  <si>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</si>
  <si>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</si>
  <si>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</si>
  <si>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</si>
  <si>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</si>
  <si>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</si>
  <si>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</si>
  <si>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</si>
  <si>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</si>
  <si>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</si>
  <si>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</si>
  <si>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</si>
  <si>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</si>
  <si>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</si>
  <si>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</si>
  <si>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</si>
  <si>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</si>
  <si>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</si>
  <si>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</si>
  <si>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</si>
  <si>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</si>
  <si>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</si>
  <si>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</si>
  <si>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</si>
  <si>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</si>
  <si>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</si>
  <si>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</si>
  <si>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</si>
  <si>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</si>
  <si>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</si>
  <si>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</si>
  <si>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</si>
  <si>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</si>
  <si>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</si>
  <si>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</si>
  <si>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</si>
  <si>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</si>
  <si>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</si>
  <si>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</si>
  <si>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</si>
  <si>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</si>
  <si>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</si>
  <si>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</si>
  <si>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</si>
  <si>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</si>
  <si>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</si>
  <si>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</si>
  <si>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</si>
  <si>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</si>
  <si>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</si>
  <si>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</si>
  <si>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</si>
  <si>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</si>
  <si>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</si>
  <si>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</si>
  <si>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</si>
  <si>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</si>
  <si>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</si>
  <si>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</si>
  <si>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</si>
  <si>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</si>
  <si>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</si>
  <si>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</si>
  <si>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</si>
  <si>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</si>
  <si>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</si>
  <si>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</si>
  <si>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</si>
  <si>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</si>
  <si>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</si>
  <si>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</si>
  <si>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</si>
  <si>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</si>
  <si>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</si>
  <si>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</si>
  <si>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</si>
  <si>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</si>
  <si>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</si>
  <si>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</si>
  <si>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</si>
  <si>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</si>
  <si>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</si>
  <si>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</si>
  <si>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</si>
  <si>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</si>
  <si>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</si>
  <si>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</si>
  <si>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</si>
  <si>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</si>
  <si>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</si>
  <si>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</si>
  <si>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</si>
  <si>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</si>
  <si>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</si>
  <si>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</si>
  <si>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</si>
  <si>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</si>
  <si>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</si>
  <si>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</si>
  <si>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</si>
  <si>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</si>
  <si>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</si>
  <si>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</si>
  <si>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</si>
  <si>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</si>
  <si>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</si>
  <si>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</si>
  <si>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</si>
  <si>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</si>
  <si>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</si>
  <si>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</si>
  <si>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</si>
  <si>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</si>
  <si>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</si>
  <si>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</si>
  <si>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</si>
  <si>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</si>
  <si>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</si>
  <si>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</si>
  <si>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</si>
  <si>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</si>
  <si>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</si>
  <si>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</si>
  <si>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</si>
  <si>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</si>
  <si>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</si>
  <si>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</si>
  <si>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</si>
  <si>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</si>
  <si>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</si>
  <si>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</si>
  <si>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</si>
  <si>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</si>
  <si>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</si>
  <si>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</si>
  <si>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</si>
  <si>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</si>
  <si>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</si>
  <si>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</si>
  <si>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</si>
  <si>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</si>
  <si>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</si>
  <si>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</si>
  <si>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</si>
  <si>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</si>
  <si>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</si>
  <si>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</si>
  <si>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</si>
  <si>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</si>
  <si>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</si>
  <si>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</si>
  <si>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</si>
  <si>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</si>
  <si>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</si>
  <si>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</si>
  <si>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</si>
  <si>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</si>
  <si>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</si>
  <si>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</si>
  <si>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</si>
  <si>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</si>
  <si>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</si>
  <si>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</si>
  <si>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</si>
  <si>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</si>
  <si>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</si>
  <si>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</si>
  <si>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</si>
  <si>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</si>
  <si>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</si>
  <si>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</si>
  <si>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</si>
  <si>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</si>
  <si>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</si>
  <si>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</si>
  <si>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</si>
  <si>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</si>
  <si>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</si>
  <si>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</si>
  <si>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</si>
  <si>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</si>
  <si>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</si>
  <si>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</si>
  <si>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</si>
  <si>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</si>
  <si>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</si>
  <si>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</si>
  <si>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</si>
  <si>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</si>
  <si>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</si>
  <si>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</si>
  <si>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</si>
  <si>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</si>
  <si>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</si>
  <si>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</si>
  <si>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</si>
  <si>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</si>
  <si>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</si>
  <si>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</si>
  <si>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</si>
  <si>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</si>
  <si>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</si>
  <si>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</si>
  <si>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</si>
  <si>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</si>
  <si>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</si>
  <si>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</si>
  <si>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</si>
  <si>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</si>
  <si>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</si>
  <si>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</si>
  <si>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</si>
  <si>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</si>
  <si>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</si>
  <si>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</si>
  <si>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</si>
  <si>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</si>
  <si>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</si>
  <si>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</si>
  <si>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</si>
  <si>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</si>
  <si>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</si>
  <si>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</si>
  <si>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</si>
  <si>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</si>
  <si>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</si>
  <si>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</si>
  <si>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</si>
  <si>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</si>
  <si>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</si>
  <si>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</si>
  <si>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</si>
  <si>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</si>
  <si>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</si>
  <si>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</si>
  <si>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</si>
  <si>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</si>
  <si>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</si>
  <si>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</si>
  <si>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</si>
  <si>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</si>
  <si>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</si>
  <si>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</si>
  <si>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</si>
  <si>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</si>
  <si>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</si>
  <si>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</si>
  <si>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</si>
  <si>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</si>
  <si>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</si>
  <si>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</si>
  <si>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</si>
  <si>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</si>
  <si>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</si>
  <si>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</si>
  <si>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</si>
  <si>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</si>
  <si>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</si>
  <si>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</si>
  <si>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</si>
  <si>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</si>
  <si>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</si>
  <si>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</si>
  <si>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</si>
  <si>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</si>
  <si>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</si>
  <si>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</si>
  <si>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</si>
  <si>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</si>
  <si>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</si>
  <si>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</si>
  <si>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</si>
  <si>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</si>
  <si>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</si>
  <si>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</si>
  <si>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</si>
  <si>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</si>
  <si>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</si>
  <si>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</si>
  <si>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</si>
  <si>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</si>
  <si>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</si>
  <si>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</si>
  <si>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</si>
  <si>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</si>
  <si>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</si>
  <si>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</si>
  <si>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</si>
  <si>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</si>
  <si>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</si>
  <si>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</si>
  <si>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</si>
  <si>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</si>
  <si>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</si>
  <si>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</si>
  <si>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</si>
  <si>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</si>
  <si>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</si>
  <si>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</si>
  <si>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</si>
  <si>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</si>
  <si>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</si>
  <si>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</si>
  <si>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</si>
  <si>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</si>
  <si>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</si>
  <si>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</si>
  <si>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</si>
  <si>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</si>
  <si>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</si>
  <si>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</si>
  <si>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</si>
  <si>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</si>
  <si>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</si>
  <si>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</si>
  <si>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</si>
  <si>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</si>
  <si>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</si>
  <si>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</si>
  <si>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</si>
  <si>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</si>
  <si>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</si>
  <si>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</si>
  <si>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</si>
  <si>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</si>
  <si>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</si>
  <si>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</si>
  <si>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</si>
  <si>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</si>
  <si>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</si>
  <si>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</si>
  <si>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</si>
  <si>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</si>
  <si>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</si>
  <si>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</si>
  <si>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</si>
  <si>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</si>
  <si>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</si>
  <si>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</si>
  <si>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</si>
  <si>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</si>
  <si>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</si>
  <si>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</si>
  <si>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</si>
  <si>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</si>
  <si>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</si>
  <si>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</si>
  <si>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</si>
  <si>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</si>
  <si>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</si>
  <si>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</si>
  <si>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</si>
  <si>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</si>
  <si>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</si>
  <si>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</si>
  <si>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</si>
  <si>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</si>
  <si>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</si>
  <si>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</si>
  <si>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</si>
  <si>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</si>
  <si>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</si>
  <si>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</si>
  <si>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</si>
  <si>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</si>
  <si>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</si>
  <si>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</si>
  <si>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</si>
  <si>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</si>
  <si>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</si>
  <si>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</si>
  <si>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</si>
  <si>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</si>
  <si>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</si>
  <si>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</si>
  <si>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</si>
  <si>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</si>
  <si>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</si>
  <si>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</si>
  <si>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</si>
  <si>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</si>
  <si>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</si>
  <si>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</si>
  <si>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</si>
  <si>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</si>
  <si>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</si>
  <si>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</si>
  <si>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</si>
  <si>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</si>
  <si>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</si>
  <si>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</si>
  <si>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</si>
  <si>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</si>
  <si>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</si>
  <si>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</si>
  <si>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</si>
  <si>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</si>
  <si>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</si>
  <si>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</si>
  <si>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</si>
  <si>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</si>
  <si>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</si>
  <si>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</si>
  <si>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</si>
  <si>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</si>
  <si>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</si>
  <si>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</si>
  <si>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</si>
  <si>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</si>
  <si>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</si>
  <si>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</si>
  <si>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</si>
  <si>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</si>
  <si>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</si>
  <si>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</si>
  <si>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</si>
  <si>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</si>
  <si>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</si>
  <si>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</si>
  <si>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</si>
  <si>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</si>
  <si>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</si>
  <si>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</si>
  <si>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</si>
  <si>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</si>
  <si>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</si>
  <si>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</si>
  <si>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</si>
  <si>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</si>
  <si>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</si>
  <si>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</si>
  <si>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</si>
  <si>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</si>
  <si>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</si>
  <si>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</si>
  <si>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</si>
  <si>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</si>
  <si>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</si>
  <si>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</si>
  <si>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</si>
  <si>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</si>
  <si>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</si>
  <si>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</si>
  <si>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</si>
  <si>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</si>
  <si>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</si>
  <si>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</si>
  <si>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</si>
  <si>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</si>
  <si>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</si>
  <si>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</si>
  <si>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</si>
  <si>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</si>
  <si>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</si>
  <si>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</si>
  <si>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</si>
  <si>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</si>
  <si>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</si>
  <si>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</si>
  <si>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</si>
  <si>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</si>
  <si>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</si>
  <si>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</si>
  <si>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</si>
  <si>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</si>
  <si>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</si>
  <si>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</si>
  <si>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</si>
  <si>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</si>
  <si>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</si>
  <si>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</si>
  <si>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</si>
  <si>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</si>
  <si>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</si>
  <si>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</si>
  <si>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</si>
  <si>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</si>
  <si>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</si>
  <si>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</si>
  <si>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</si>
  <si>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</si>
  <si>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</si>
  <si>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</si>
  <si>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</si>
  <si>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</si>
  <si>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</si>
  <si>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</si>
  <si>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</si>
  <si>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</si>
  <si>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</si>
  <si>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</si>
  <si>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</si>
  <si>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</si>
  <si>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</si>
  <si>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</si>
  <si>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</si>
  <si>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</si>
  <si>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</si>
  <si>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</si>
  <si>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</si>
  <si>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</si>
  <si>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</si>
  <si>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</si>
  <si>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</si>
  <si>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</si>
  <si>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</si>
  <si>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</si>
  <si>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</si>
  <si>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</si>
  <si>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</si>
  <si>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</si>
  <si>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</si>
  <si>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</si>
  <si>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</si>
  <si>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</si>
  <si>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</si>
  <si>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</si>
  <si>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</si>
  <si>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</si>
  <si>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</si>
  <si>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</si>
  <si>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</si>
  <si>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</si>
  <si>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</si>
  <si>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</si>
  <si>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</si>
  <si>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</si>
  <si>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</si>
  <si>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</si>
  <si>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</si>
  <si>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</si>
  <si>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</si>
  <si>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</si>
  <si>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</si>
  <si>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</si>
  <si>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</si>
  <si>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</si>
  <si>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</si>
  <si>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</si>
  <si>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</si>
  <si>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</si>
  <si>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</si>
  <si>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</si>
  <si>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</si>
  <si>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</si>
  <si>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</si>
  <si>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</si>
  <si>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</si>
  <si>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</si>
  <si>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</si>
  <si>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</si>
  <si>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</si>
  <si>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</si>
  <si>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</si>
  <si>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</si>
  <si>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</si>
  <si>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</si>
  <si>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</si>
  <si>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</si>
  <si>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</si>
  <si>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</si>
  <si>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</si>
  <si>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</si>
  <si>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</si>
  <si>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</si>
  <si>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</si>
  <si>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</si>
  <si>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</si>
  <si>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</si>
  <si>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</si>
  <si>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</si>
  <si>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</si>
  <si>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</si>
  <si>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</si>
  <si>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</si>
  <si>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</si>
  <si>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</si>
  <si>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</si>
  <si>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</si>
  <si>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</si>
  <si>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</si>
  <si>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</si>
  <si>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</si>
  <si>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</si>
  <si>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</si>
  <si>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</si>
  <si>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</si>
  <si>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</si>
  <si>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</si>
  <si>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</si>
  <si>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</si>
  <si>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</si>
  <si>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</si>
  <si>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</si>
  <si>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</si>
  <si>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</si>
  <si>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</si>
  <si>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</si>
  <si>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</si>
  <si>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</si>
  <si>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</si>
  <si>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</si>
  <si>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</si>
  <si>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</si>
  <si>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</si>
  <si>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</si>
  <si>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</si>
  <si>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</si>
  <si>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</si>
  <si>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</si>
  <si>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</si>
  <si>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</si>
  <si>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</si>
  <si>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</si>
  <si>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</si>
  <si>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</si>
  <si>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</si>
  <si>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</si>
  <si>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</si>
  <si>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</si>
  <si>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</si>
  <si>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</si>
  <si>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</si>
  <si>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</si>
  <si>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</si>
  <si>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</si>
  <si>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</si>
  <si>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</si>
  <si>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</si>
  <si>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</si>
  <si>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</si>
  <si>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</si>
  <si>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</si>
  <si>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</si>
  <si>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</si>
  <si>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</si>
  <si>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</si>
  <si>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</si>
  <si>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</si>
  <si>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</si>
  <si>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</si>
  <si>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</si>
  <si>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</si>
  <si>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</si>
  <si>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</si>
  <si>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</si>
  <si>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</si>
  <si>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</si>
  <si>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</si>
  <si>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</si>
  <si>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</si>
  <si>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</si>
  <si>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</si>
  <si>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</si>
  <si>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</si>
  <si>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</si>
  <si>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</si>
  <si>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</si>
  <si>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</si>
  <si>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</si>
  <si>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</si>
  <si>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</si>
  <si>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</si>
  <si>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</si>
  <si>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</si>
  <si>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</si>
  <si>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</si>
  <si>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</si>
  <si>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</si>
  <si>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</si>
  <si>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</si>
  <si>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</si>
  <si>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</si>
  <si>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</si>
  <si>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</si>
  <si>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</si>
  <si>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</si>
  <si>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</si>
  <si>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</si>
  <si>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</si>
  <si>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</si>
  <si>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</si>
  <si>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</si>
  <si>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</si>
  <si>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</si>
  <si>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</si>
  <si>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</si>
  <si>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</si>
  <si>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</si>
  <si>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</si>
  <si>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</si>
  <si>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</si>
  <si>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</si>
  <si>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</si>
  <si>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</si>
  <si>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</si>
  <si>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</si>
  <si>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</si>
  <si>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</si>
  <si>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</si>
  <si>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</si>
  <si>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</si>
  <si>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</si>
  <si>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</si>
  <si>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</si>
  <si>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</si>
  <si>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</si>
  <si>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</si>
  <si>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</si>
  <si>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</si>
  <si>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</si>
  <si>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</si>
  <si>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</si>
  <si>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</si>
  <si>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</si>
  <si>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</si>
  <si>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</si>
  <si>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</si>
  <si>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</si>
  <si>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</si>
  <si>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</si>
  <si>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</si>
  <si>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</si>
  <si>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</si>
  <si>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</si>
  <si>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</si>
  <si>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</si>
  <si>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</si>
  <si>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</si>
  <si>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</si>
  <si>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</si>
  <si>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</si>
  <si>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</si>
  <si>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</si>
  <si>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</si>
  <si>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</si>
  <si>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</si>
  <si>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</si>
  <si>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</si>
  <si>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</si>
  <si>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</si>
  <si>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</si>
  <si>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</si>
  <si>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</si>
  <si>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</si>
  <si>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</si>
  <si>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</si>
  <si>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</si>
  <si>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</si>
  <si>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</si>
  <si>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</si>
  <si>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</si>
  <si>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</si>
  <si>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</si>
  <si>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</si>
  <si>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</si>
  <si>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</si>
  <si>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</si>
  <si>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</si>
  <si>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</si>
  <si>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</si>
  <si>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</si>
  <si>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</si>
  <si>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</si>
  <si>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</si>
  <si>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</si>
  <si>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</si>
  <si>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</si>
  <si>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</si>
  <si>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</si>
  <si>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</si>
  <si>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</si>
  <si>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</si>
  <si>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</si>
  <si>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</si>
  <si>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</si>
  <si>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</si>
  <si>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</si>
  <si>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</si>
  <si>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</si>
  <si>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</si>
  <si>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</si>
  <si>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</si>
  <si>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</si>
  <si>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</si>
  <si>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</si>
  <si>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</si>
  <si>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</si>
  <si>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</si>
  <si>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</si>
  <si>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</si>
  <si>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</si>
  <si>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</si>
  <si>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</si>
  <si>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</si>
  <si>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</si>
  <si>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</si>
  <si>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</si>
  <si>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</si>
  <si>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</si>
  <si>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</si>
  <si>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</si>
  <si>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</si>
  <si>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</si>
  <si>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</si>
  <si>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</si>
  <si>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</si>
  <si>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</si>
  <si>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</si>
  <si>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</si>
  <si>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</si>
  <si>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</si>
  <si>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</si>
  <si>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</si>
  <si>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</si>
  <si>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</si>
  <si>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</si>
  <si>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</si>
  <si>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</si>
  <si>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</si>
  <si>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</si>
  <si>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</si>
  <si>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</si>
  <si>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</si>
  <si>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</si>
  <si>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</si>
  <si>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</si>
  <si>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</si>
  <si>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</si>
  <si>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</si>
  <si>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</si>
  <si>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</si>
  <si>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</si>
  <si>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</si>
  <si>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</si>
  <si>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</si>
  <si>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</si>
  <si>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</si>
  <si>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</si>
  <si>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</si>
  <si>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</si>
  <si>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</si>
  <si>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</si>
  <si>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</si>
  <si>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</si>
  <si>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</si>
  <si>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</si>
  <si>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</si>
  <si>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</si>
  <si>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</si>
  <si>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</si>
  <si>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</si>
  <si>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</si>
  <si>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</si>
  <si>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</si>
  <si>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</si>
  <si>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</si>
  <si>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</si>
  <si>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</si>
  <si>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</si>
  <si>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</si>
  <si>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</si>
  <si>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</si>
  <si>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</si>
  <si>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</si>
  <si>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</si>
  <si>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</si>
  <si>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</si>
  <si>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</si>
  <si>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</si>
  <si>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</si>
  <si>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</si>
  <si>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</si>
  <si>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</si>
  <si>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</si>
  <si>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</si>
  <si>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</si>
  <si>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</si>
  <si>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</si>
  <si>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</si>
  <si>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</si>
  <si>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</si>
  <si>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</si>
  <si>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</si>
  <si>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</si>
  <si>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</si>
  <si>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</si>
  <si>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</si>
  <si>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</si>
  <si>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</si>
  <si>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</si>
  <si>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</si>
  <si>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</si>
  <si>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</si>
  <si>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</si>
  <si>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</si>
  <si>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</si>
  <si>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</si>
  <si>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</si>
  <si>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</si>
  <si>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</si>
  <si>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</si>
  <si>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</si>
  <si>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</si>
  <si>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</si>
  <si>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</si>
  <si>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</si>
  <si>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</si>
  <si>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</si>
  <si>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</si>
  <si>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</si>
  <si>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</si>
  <si>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</si>
  <si>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</si>
  <si>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</si>
  <si>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</si>
  <si>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</si>
  <si>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</si>
  <si>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</si>
  <si>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</si>
  <si>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</si>
  <si>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</si>
  <si>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</si>
  <si>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</si>
  <si>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</si>
  <si>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</si>
  <si>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</si>
  <si>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</si>
  <si>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</si>
  <si>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</si>
  <si>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</si>
  <si>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</si>
  <si>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</si>
  <si>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</si>
  <si>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</si>
  <si>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</si>
  <si>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</si>
  <si>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</si>
  <si>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</si>
  <si>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</si>
  <si>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</si>
  <si>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</si>
  <si>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</si>
  <si>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</si>
  <si>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</si>
  <si>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</si>
  <si>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</si>
  <si>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</si>
  <si>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</si>
  <si>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</si>
  <si>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</si>
  <si>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</si>
  <si>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</si>
  <si>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</si>
  <si>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</si>
  <si>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</si>
  <si>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</si>
  <si>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</si>
  <si>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</si>
  <si>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</si>
  <si>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</si>
  <si>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</si>
  <si>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</si>
  <si>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</si>
  <si>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</si>
  <si>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</si>
  <si>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</si>
  <si>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</si>
  <si>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</si>
  <si>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</si>
  <si>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</si>
  <si>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</si>
  <si>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</si>
  <si>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</si>
  <si>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</si>
  <si>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</si>
  <si>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</si>
  <si>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</si>
  <si>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</si>
  <si>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</si>
  <si>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</si>
  <si>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</si>
  <si>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</si>
  <si>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</si>
  <si>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</si>
  <si>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</si>
  <si>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</si>
  <si>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</si>
  <si>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</si>
  <si>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</si>
  <si>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</si>
  <si>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</si>
  <si>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</si>
  <si>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</si>
  <si>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</si>
  <si>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</si>
  <si>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</si>
  <si>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</si>
  <si>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</si>
  <si>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</si>
  <si>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</si>
  <si>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</si>
  <si>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</si>
  <si>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</si>
  <si>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</si>
  <si>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</si>
  <si>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</si>
  <si>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</si>
  <si>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</si>
  <si>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</si>
  <si>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</si>
  <si>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</si>
  <si>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</si>
  <si>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</si>
  <si>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</si>
  <si>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</si>
  <si>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</si>
  <si>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</si>
  <si>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</si>
  <si>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</si>
  <si>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</si>
  <si>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</si>
  <si>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</si>
  <si>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</si>
  <si>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</si>
  <si>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</si>
  <si>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</si>
  <si>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</si>
  <si>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</si>
  <si>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</si>
  <si>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</si>
  <si>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</si>
  <si>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</si>
  <si>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</si>
  <si>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</si>
  <si>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</si>
  <si>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</si>
  <si>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</si>
  <si>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</si>
  <si>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</si>
  <si>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</si>
  <si>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</si>
  <si>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</si>
  <si>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</si>
  <si>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</si>
  <si>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</si>
  <si>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</si>
  <si>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</si>
  <si>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</si>
  <si>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</si>
  <si>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</si>
  <si>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</si>
  <si>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</si>
  <si>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</si>
  <si>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</si>
  <si>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</si>
  <si>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</si>
  <si>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</si>
  <si>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</si>
  <si>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</si>
  <si>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</si>
  <si>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</si>
  <si>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</si>
  <si>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</si>
  <si>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</si>
  <si>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</si>
  <si>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</si>
  <si>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</si>
  <si>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</si>
  <si>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</si>
  <si>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</si>
  <si>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</si>
  <si>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</si>
  <si>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</si>
  <si>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</si>
  <si>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</si>
  <si>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</si>
  <si>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</si>
  <si>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</si>
  <si>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</si>
  <si>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</si>
  <si>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</si>
  <si>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</si>
  <si>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</si>
  <si>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</si>
  <si>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</si>
  <si>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</si>
  <si>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</si>
  <si>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</si>
  <si>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</si>
  <si>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</si>
  <si>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</si>
  <si>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</si>
  <si>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</si>
  <si>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</si>
  <si>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</si>
  <si>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</si>
  <si>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</si>
  <si>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</si>
  <si>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</si>
  <si>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</si>
  <si>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</si>
  <si>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</si>
  <si>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</si>
  <si>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</si>
  <si>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</si>
  <si>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</si>
  <si>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</si>
  <si>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</si>
  <si>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</si>
  <si>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</si>
  <si>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</si>
  <si>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</si>
  <si>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</si>
  <si>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</si>
  <si>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</si>
  <si>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</si>
  <si>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</si>
  <si>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</si>
  <si>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</si>
  <si>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</si>
  <si>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</si>
  <si>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</si>
  <si>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</si>
  <si>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</si>
  <si>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</si>
  <si>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</si>
  <si>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</si>
  <si>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</si>
  <si>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</si>
  <si>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</si>
  <si>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</si>
  <si>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</si>
  <si>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</si>
  <si>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</si>
  <si>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</si>
  <si>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</si>
  <si>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</si>
  <si>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</si>
  <si>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</si>
  <si>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</si>
  <si>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</si>
  <si>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</si>
  <si>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</si>
  <si>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</si>
  <si>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</si>
  <si>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</si>
  <si>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</si>
  <si>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</si>
  <si>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</si>
  <si>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</si>
  <si>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</si>
  <si>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</si>
  <si>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</si>
  <si>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</si>
  <si>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</si>
  <si>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</si>
  <si>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</si>
  <si>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</si>
  <si>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</si>
  <si>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</si>
  <si>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</si>
  <si>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</si>
  <si>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</si>
  <si>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</si>
  <si>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</si>
  <si>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</si>
  <si>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</si>
  <si>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</si>
  <si>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</si>
  <si>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</si>
  <si>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</si>
  <si>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</si>
  <si>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</si>
  <si>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</si>
  <si>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</si>
  <si>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</si>
  <si>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</si>
  <si>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</si>
  <si>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</si>
  <si>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</si>
  <si>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</si>
  <si>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</si>
  <si>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</si>
  <si>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</si>
  <si>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</si>
  <si>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</si>
  <si>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</si>
  <si>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</si>
  <si>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</si>
  <si>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</si>
  <si>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</si>
  <si>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</si>
  <si>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</si>
  <si>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</si>
  <si>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</si>
  <si>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</si>
  <si>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</si>
  <si>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</si>
  <si>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</si>
  <si>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</si>
  <si>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</si>
  <si>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</si>
  <si>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</si>
  <si>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</si>
  <si>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</si>
  <si>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</si>
  <si>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</si>
  <si>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</si>
  <si>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</si>
  <si>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</si>
  <si>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</si>
  <si>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</si>
  <si>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</si>
  <si>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</si>
  <si>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</si>
  <si>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</si>
  <si>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</si>
  <si>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</si>
  <si>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</si>
  <si>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</si>
  <si>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</si>
  <si>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</si>
  <si>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</si>
  <si>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</si>
  <si>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</si>
  <si>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</si>
  <si>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</si>
  <si>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</si>
  <si>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</si>
  <si>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</si>
  <si>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</si>
  <si>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</si>
  <si>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</si>
  <si>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</si>
  <si>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</si>
  <si>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</si>
  <si>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</si>
  <si>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</si>
  <si>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</si>
  <si>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</si>
  <si>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</si>
  <si>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</si>
  <si>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</si>
  <si>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</si>
  <si>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</si>
  <si>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</si>
  <si>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</si>
  <si>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</si>
  <si>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</si>
  <si>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</si>
  <si>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</si>
  <si>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</si>
  <si>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</si>
  <si>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</si>
  <si>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</si>
  <si>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</si>
  <si>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</si>
  <si>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</si>
  <si>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</si>
  <si>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</si>
  <si>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</si>
  <si>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</si>
  <si>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</si>
  <si>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</si>
  <si>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</si>
  <si>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</si>
  <si>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</si>
  <si>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</si>
  <si>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</si>
  <si>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</si>
  <si>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</si>
  <si>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</si>
  <si>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</si>
  <si>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</si>
  <si>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</si>
  <si>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</si>
  <si>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</si>
  <si>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</si>
  <si>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</si>
  <si>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</si>
  <si>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</si>
  <si>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</si>
  <si>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</si>
  <si>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</si>
  <si>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</si>
  <si>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</si>
  <si>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</si>
  <si>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</si>
  <si>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</si>
  <si>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</si>
  <si>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</si>
  <si>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</si>
  <si>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</si>
  <si>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</si>
  <si>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</si>
  <si>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</si>
  <si>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</si>
  <si>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</si>
  <si>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</si>
  <si>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</si>
  <si>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</si>
  <si>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</si>
  <si>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</si>
  <si>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</si>
  <si>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</si>
  <si>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</si>
  <si>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</si>
  <si>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</si>
  <si>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</si>
  <si>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</si>
  <si>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</si>
  <si>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</si>
  <si>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</si>
  <si>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</si>
  <si>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</si>
  <si>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</si>
  <si>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</si>
  <si>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</si>
  <si>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</si>
  <si>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</si>
  <si>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</si>
  <si>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</si>
  <si>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</si>
  <si>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</si>
  <si>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</si>
  <si>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</si>
  <si>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</si>
  <si>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</si>
  <si>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</si>
  <si>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</si>
  <si>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</si>
  <si>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</si>
  <si>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</si>
  <si>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</si>
  <si>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</si>
  <si>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</si>
  <si>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</si>
  <si>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</si>
  <si>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</si>
  <si>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</si>
  <si>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</si>
  <si>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</si>
  <si>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</si>
  <si>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</si>
  <si>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</si>
  <si>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</si>
  <si>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</si>
  <si>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</si>
  <si>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</si>
  <si>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</si>
  <si>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</si>
  <si>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</si>
  <si>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</si>
  <si>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</si>
  <si>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</si>
  <si>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</si>
  <si>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</si>
  <si>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</si>
  <si>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</si>
  <si>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</si>
  <si>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</si>
  <si>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</si>
  <si>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</si>
  <si>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</si>
  <si>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</si>
  <si>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</si>
  <si>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</si>
  <si>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</si>
  <si>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</si>
  <si>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</si>
  <si>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</si>
  <si>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</si>
  <si>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</si>
  <si>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</si>
  <si>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</si>
  <si>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</si>
  <si>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</si>
  <si>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</si>
  <si>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</si>
  <si>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</si>
  <si>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</si>
  <si>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</si>
  <si>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</si>
  <si>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</si>
  <si>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</si>
  <si>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</si>
  <si>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</si>
  <si>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</si>
  <si>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</si>
  <si>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</si>
  <si>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</si>
  <si>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</si>
  <si>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</si>
  <si>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</si>
  <si>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</si>
  <si>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</si>
  <si>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</si>
  <si>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</si>
  <si>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</si>
  <si>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</si>
  <si>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</si>
  <si>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</si>
  <si>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</si>
  <si>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</si>
  <si>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</si>
  <si>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</si>
  <si>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</si>
  <si>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</si>
  <si>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</si>
  <si>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</si>
  <si>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</si>
  <si>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</si>
  <si>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</si>
  <si>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</si>
  <si>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</si>
  <si>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</si>
  <si>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</si>
  <si>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</si>
  <si>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</si>
  <si>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</si>
  <si>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</si>
  <si>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</si>
  <si>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</si>
  <si>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</si>
  <si>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</si>
  <si>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</si>
  <si>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</si>
  <si>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</si>
  <si>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</si>
  <si>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</si>
  <si>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</si>
  <si>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</si>
  <si>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</si>
  <si>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</si>
  <si>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</si>
  <si>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</si>
  <si>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</si>
  <si>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</si>
  <si>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</si>
  <si>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</si>
  <si>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</si>
  <si>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</si>
  <si>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</si>
  <si>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</si>
  <si>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</si>
  <si>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</si>
  <si>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</si>
  <si>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</si>
  <si>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</si>
  <si>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</si>
  <si>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</si>
  <si>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</si>
  <si>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</si>
  <si>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</si>
  <si>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</si>
  <si>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</si>
  <si>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</si>
  <si>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</si>
  <si>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</si>
  <si>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</si>
  <si>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</si>
  <si>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</si>
  <si>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</si>
  <si>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</si>
  <si>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</si>
  <si>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</si>
  <si>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</si>
  <si>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</si>
  <si>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</si>
  <si>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</si>
  <si>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</si>
  <si>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</si>
  <si>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</si>
  <si>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</si>
  <si>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</si>
  <si>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</si>
  <si>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</si>
  <si>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</si>
  <si>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</si>
  <si>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</si>
  <si>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</si>
  <si>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</si>
  <si>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</si>
  <si>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</si>
  <si>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</si>
  <si>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</si>
  <si>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</si>
  <si>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</si>
  <si>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</si>
  <si>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</si>
  <si>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</si>
  <si>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</si>
  <si>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</si>
  <si>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</si>
  <si>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</si>
  <si>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</si>
  <si>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</si>
  <si>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</si>
  <si>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</si>
  <si>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</si>
  <si>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</si>
  <si>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</si>
  <si>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</si>
  <si>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</si>
  <si>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</si>
  <si>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</si>
  <si>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</si>
  <si>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</si>
  <si>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</si>
  <si>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</si>
  <si>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</si>
  <si>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</si>
  <si>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</si>
  <si>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</si>
  <si>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</si>
  <si>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</si>
  <si>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</si>
  <si>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</si>
  <si>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</si>
  <si>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</si>
  <si>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</si>
  <si>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</si>
  <si>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</si>
  <si>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</si>
  <si>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</si>
  <si>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</si>
  <si>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</si>
  <si>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</si>
  <si>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</si>
  <si>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</si>
  <si>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</si>
  <si>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</si>
  <si>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</si>
  <si>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</si>
  <si>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</si>
  <si>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</si>
  <si>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</si>
  <si>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</si>
  <si>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</si>
  <si>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</si>
  <si>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</si>
  <si>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</si>
  <si>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</si>
  <si>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</si>
  <si>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</si>
  <si>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</si>
  <si>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</si>
  <si>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</si>
  <si>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</si>
  <si>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</si>
  <si>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</si>
  <si>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</si>
  <si>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</si>
  <si>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</si>
  <si>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</si>
  <si>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</si>
  <si>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</si>
  <si>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</si>
  <si>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</si>
  <si>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</si>
  <si>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</si>
  <si>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</si>
  <si>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</si>
  <si>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</si>
  <si>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</si>
  <si>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</si>
  <si>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</si>
  <si>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</si>
  <si>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</si>
  <si>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</si>
  <si>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</si>
  <si>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</si>
  <si>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</si>
  <si>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</si>
  <si>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</si>
  <si>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</si>
  <si>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</si>
  <si>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</si>
  <si>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</si>
  <si>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</si>
  <si>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</si>
  <si>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</si>
  <si>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</si>
  <si>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</si>
  <si>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</si>
  <si>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</si>
  <si>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</si>
  <si>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</si>
  <si>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</si>
  <si>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</si>
  <si>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</si>
  <si>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</si>
  <si>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</si>
  <si>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</si>
  <si>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</si>
  <si>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</si>
  <si>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</si>
  <si>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</si>
  <si>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</si>
  <si>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</si>
  <si>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</si>
  <si>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</si>
  <si>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</si>
  <si>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</si>
  <si>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</si>
  <si>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</si>
  <si>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</si>
  <si>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</si>
  <si>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</si>
  <si>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</si>
  <si>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</si>
  <si>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</si>
  <si>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</si>
  <si>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</si>
  <si>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</si>
  <si>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</si>
  <si>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</si>
  <si>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</si>
  <si>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</si>
  <si>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</si>
  <si>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</si>
  <si>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</si>
  <si>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</si>
  <si>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</si>
  <si>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</si>
  <si>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</si>
  <si>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</si>
  <si>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</si>
  <si>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</si>
  <si>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</si>
  <si>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</si>
  <si>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</si>
  <si>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</si>
  <si>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</si>
  <si>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</si>
  <si>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</si>
  <si>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</si>
  <si>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</si>
  <si>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</si>
  <si>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</si>
  <si>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</si>
  <si>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</si>
  <si>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</si>
  <si>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</si>
  <si>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</si>
  <si>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</si>
  <si>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</si>
  <si>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</si>
  <si>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</si>
  <si>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</si>
  <si>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</si>
  <si>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</si>
  <si>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</si>
  <si>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</si>
  <si>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</si>
  <si>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</si>
  <si>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</si>
  <si>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</si>
  <si>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</si>
  <si>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</si>
  <si>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</si>
  <si>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</si>
  <si>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</si>
  <si>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</si>
  <si>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</si>
  <si>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</si>
  <si>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</si>
  <si>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</si>
  <si>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</si>
  <si>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</si>
  <si>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</si>
  <si>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</si>
  <si>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</si>
  <si>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</si>
  <si>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</si>
  <si>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</si>
  <si>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</si>
  <si>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</si>
  <si>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</si>
  <si>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</si>
  <si>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</si>
  <si>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</si>
  <si>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</si>
  <si>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</si>
  <si>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</si>
  <si>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</si>
  <si>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</si>
  <si>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</si>
  <si>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</si>
  <si>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</si>
  <si>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</si>
  <si>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</si>
  <si>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</si>
  <si>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</si>
  <si>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</si>
  <si>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</si>
  <si>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</si>
  <si>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</si>
  <si>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</si>
  <si>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</si>
  <si>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</si>
  <si>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</si>
  <si>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</si>
  <si>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</si>
  <si>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</si>
  <si>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</si>
  <si>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</si>
  <si>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</si>
  <si>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</si>
  <si>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</si>
  <si>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</si>
  <si>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</si>
  <si>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</si>
  <si>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</si>
  <si>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</si>
  <si>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</si>
  <si>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</si>
  <si>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</si>
  <si>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</si>
  <si>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</si>
  <si>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</si>
  <si>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</si>
  <si>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</si>
  <si>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</si>
  <si>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</si>
  <si>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</si>
  <si>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</si>
  <si>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</si>
  <si>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</si>
  <si>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</si>
  <si>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</si>
  <si>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</si>
  <si>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</si>
  <si>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</si>
  <si>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</si>
  <si>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</si>
  <si>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</si>
  <si>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</si>
  <si>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</si>
  <si>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</si>
  <si>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</si>
  <si>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</si>
  <si>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</si>
  <si>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</si>
  <si>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</si>
  <si>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</si>
  <si>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</si>
  <si>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</si>
  <si>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</si>
  <si>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</si>
  <si>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</si>
  <si>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</si>
  <si>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</si>
  <si>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</si>
  <si>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</si>
  <si>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</si>
  <si>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</si>
  <si>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</si>
  <si>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</si>
  <si>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</si>
  <si>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</si>
  <si>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</si>
  <si>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</si>
  <si>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</si>
  <si>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</si>
  <si>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</si>
  <si>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</si>
  <si>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</si>
  <si>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</si>
  <si>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</si>
  <si>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</si>
  <si>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</si>
  <si>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</si>
  <si>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</si>
  <si>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</si>
  <si>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</si>
  <si>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</si>
  <si>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</si>
  <si>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</si>
  <si>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</si>
  <si>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</si>
  <si>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</si>
  <si>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</si>
  <si>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</si>
  <si>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</si>
  <si>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</si>
  <si>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</si>
  <si>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</si>
  <si>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</si>
  <si>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</si>
  <si>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</si>
  <si>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</si>
  <si>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</si>
  <si>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</si>
  <si>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</si>
  <si>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</si>
  <si>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</si>
  <si>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</si>
  <si>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</si>
  <si>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</si>
  <si>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</si>
  <si>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</si>
  <si>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</si>
  <si>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</si>
  <si>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</si>
  <si>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</si>
  <si>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</si>
  <si>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</si>
  <si>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</si>
  <si>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</si>
  <si>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</si>
  <si>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</si>
  <si>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</si>
  <si>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</si>
  <si>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</si>
  <si>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</si>
  <si>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</si>
  <si>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</si>
  <si>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</si>
  <si>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</si>
  <si>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</si>
  <si>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</si>
  <si>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</si>
  <si>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</si>
  <si>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</si>
  <si>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</si>
  <si>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</si>
  <si>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</si>
  <si>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</si>
  <si>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</si>
  <si>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</si>
  <si>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</si>
  <si>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</si>
  <si>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</si>
  <si>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</si>
  <si>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</si>
  <si>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</si>
  <si>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</si>
  <si>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</si>
  <si>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</si>
  <si>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</si>
  <si>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</si>
  <si>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</si>
  <si>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</si>
  <si>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</si>
  <si>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</si>
  <si>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</si>
  <si>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</si>
  <si>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</si>
  <si>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</si>
  <si>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</si>
  <si>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</si>
  <si>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</si>
  <si>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</si>
  <si>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</si>
  <si>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</si>
  <si>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</si>
  <si>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</si>
  <si>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</si>
  <si>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</si>
  <si>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</si>
  <si>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</si>
  <si>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</si>
  <si>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</si>
  <si>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</si>
  <si>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</si>
  <si>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</si>
  <si>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</si>
  <si>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</si>
  <si>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</si>
  <si>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</si>
  <si>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</si>
  <si>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</si>
  <si>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</si>
  <si>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</si>
  <si>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</si>
  <si>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</si>
  <si>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</si>
  <si>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</si>
  <si>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</si>
  <si>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</si>
  <si>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</si>
  <si>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</si>
  <si>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</si>
  <si>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</si>
  <si>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</si>
  <si>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</si>
  <si>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</si>
  <si>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</si>
  <si>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</si>
  <si>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</si>
  <si>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</si>
  <si>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</si>
  <si>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</si>
  <si>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</si>
  <si>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</si>
  <si>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</si>
  <si>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</si>
  <si>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</si>
  <si>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</si>
  <si>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</si>
  <si>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</si>
  <si>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</si>
  <si>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</si>
  <si>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</si>
  <si>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</si>
  <si>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</si>
  <si>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</si>
  <si>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</si>
  <si>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</si>
  <si>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</si>
  <si>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</si>
  <si>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</si>
  <si>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</si>
  <si>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</si>
  <si>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</si>
  <si>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</si>
  <si>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</si>
  <si>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</si>
  <si>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</si>
  <si>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</si>
  <si>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</si>
  <si>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</si>
  <si>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</si>
  <si>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</si>
  <si>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</si>
  <si>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</si>
  <si>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</si>
  <si>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</si>
  <si>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</si>
  <si>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</si>
  <si>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</si>
  <si>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</si>
  <si>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</si>
  <si>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</si>
  <si>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</si>
  <si>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</si>
  <si>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</si>
  <si>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</si>
  <si>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</si>
  <si>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</si>
  <si>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</si>
  <si>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</si>
  <si>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</si>
  <si>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</si>
  <si>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</si>
  <si>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</si>
  <si>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</si>
  <si>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</si>
  <si>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</si>
  <si>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</si>
  <si>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</si>
  <si>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</si>
  <si>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</si>
  <si>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</si>
  <si>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</si>
  <si>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</si>
  <si>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</si>
  <si>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</si>
  <si>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</si>
  <si>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</si>
  <si>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</si>
  <si>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</si>
  <si>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</si>
  <si>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</si>
  <si>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</si>
  <si>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</si>
  <si>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</si>
  <si>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</si>
  <si>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</si>
  <si>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</si>
  <si>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</si>
  <si>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</si>
  <si>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</si>
  <si>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</si>
  <si>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</si>
  <si>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</si>
  <si>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</si>
  <si>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</si>
  <si>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</si>
  <si>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</si>
  <si>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</si>
  <si>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</si>
  <si>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</si>
  <si>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</si>
  <si>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</si>
  <si>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</si>
  <si>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</si>
  <si>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</si>
  <si>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</si>
  <si>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</si>
  <si>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</si>
  <si>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</si>
  <si>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</si>
  <si>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</si>
  <si>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</si>
  <si>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</si>
  <si>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</si>
  <si>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</si>
  <si>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</si>
  <si>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</si>
  <si>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</si>
  <si>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</si>
  <si>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</si>
  <si>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</si>
  <si>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</si>
  <si>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</si>
  <si>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</si>
  <si>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</si>
  <si>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</si>
  <si>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</si>
  <si>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</si>
  <si>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</si>
  <si>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</si>
  <si>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</si>
  <si>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</si>
  <si>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</si>
  <si>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</si>
  <si>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</si>
  <si>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</si>
  <si>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</si>
  <si>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</si>
  <si>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</si>
  <si>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</si>
  <si>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</si>
  <si>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</si>
  <si>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</si>
  <si>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</si>
  <si>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</si>
  <si>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</si>
  <si>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</si>
  <si>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</si>
  <si>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</si>
  <si>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</si>
  <si>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</si>
  <si>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</si>
  <si>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</si>
  <si>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</si>
  <si>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</si>
  <si>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</si>
  <si>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</si>
  <si>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</si>
  <si>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</si>
  <si>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</si>
  <si>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</si>
  <si>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</si>
  <si>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</si>
  <si>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</si>
  <si>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</si>
  <si>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</si>
  <si>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</si>
  <si>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</si>
  <si>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</si>
  <si>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</si>
  <si>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</si>
  <si>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</si>
  <si>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</si>
  <si>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</si>
  <si>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</si>
  <si>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</si>
  <si>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</si>
  <si>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</si>
  <si>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</si>
  <si>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</si>
  <si>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</si>
  <si>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</si>
  <si>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</si>
  <si>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</si>
  <si>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</si>
  <si>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</si>
  <si>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</si>
  <si>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</si>
  <si>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</si>
  <si>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</si>
  <si>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</si>
  <si>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</si>
  <si>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</si>
  <si>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</si>
  <si>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</si>
  <si>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</si>
  <si>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</si>
  <si>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</si>
  <si>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</si>
  <si>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</si>
  <si>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</si>
  <si>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</si>
  <si>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</si>
  <si>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</si>
  <si>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</si>
  <si>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</si>
  <si>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</si>
  <si>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</si>
  <si>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</si>
  <si>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</si>
  <si>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</si>
  <si>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</si>
  <si>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</si>
  <si>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</si>
  <si>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</si>
  <si>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</si>
  <si>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</si>
  <si>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</si>
  <si>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</si>
  <si>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</si>
  <si>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</si>
  <si>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</si>
  <si>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</si>
  <si>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</si>
  <si>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</si>
  <si>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</si>
  <si>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</si>
  <si>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</si>
  <si>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</si>
  <si>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</si>
  <si>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</si>
  <si>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</si>
  <si>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</si>
  <si>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</si>
  <si>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</si>
  <si>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</si>
  <si>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</si>
  <si>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</si>
  <si>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</si>
  <si>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</si>
  <si>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</si>
  <si>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</si>
  <si>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</si>
  <si>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</si>
  <si>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</si>
  <si>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</si>
  <si>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</si>
  <si>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</si>
  <si>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</si>
  <si>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</si>
  <si>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</si>
  <si>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</si>
  <si>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</si>
  <si>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</si>
  <si>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</si>
  <si>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</si>
  <si>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</si>
  <si>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</si>
  <si>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</si>
  <si>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</si>
  <si>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</si>
  <si>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</si>
  <si>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</si>
  <si>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</si>
  <si>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</si>
  <si>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</si>
  <si>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</si>
  <si>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</si>
  <si>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</si>
  <si>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</si>
  <si>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</si>
  <si>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</si>
  <si>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</si>
  <si>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</si>
  <si>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</si>
  <si>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</si>
  <si>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</si>
  <si>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</si>
  <si>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</si>
  <si>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</si>
  <si>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</si>
  <si>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</si>
  <si>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</si>
  <si>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</si>
  <si>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</si>
  <si>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</si>
  <si>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</si>
  <si>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</si>
  <si>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</si>
  <si>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</si>
  <si>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</si>
  <si>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</si>
  <si>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</si>
  <si>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</si>
  <si>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</si>
  <si>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</si>
  <si>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</si>
  <si>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</si>
  <si>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</si>
  <si>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</si>
  <si>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</si>
  <si>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</si>
  <si>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</si>
  <si>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</si>
  <si>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</si>
  <si>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</si>
  <si>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</si>
  <si>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</si>
  <si>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</si>
  <si>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</si>
  <si>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</si>
  <si>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</si>
  <si>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</si>
  <si>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</si>
  <si>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</si>
  <si>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</si>
  <si>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</si>
  <si>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</si>
  <si>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</si>
  <si>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</si>
  <si>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</si>
  <si>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</si>
  <si>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</si>
  <si>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</si>
  <si>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</si>
  <si>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</si>
  <si>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</si>
  <si>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</si>
  <si>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</si>
  <si>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</si>
  <si>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</si>
  <si>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</si>
  <si>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</si>
  <si>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</si>
  <si>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</si>
  <si>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</si>
  <si>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</si>
  <si>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</si>
  <si>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</si>
  <si>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</si>
  <si>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</si>
  <si>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</si>
  <si>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</si>
  <si>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</si>
  <si>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</si>
  <si>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</si>
  <si>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</si>
  <si>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</si>
  <si>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</si>
  <si>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</si>
  <si>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</si>
  <si>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</si>
  <si>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</si>
  <si>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</si>
  <si>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</si>
  <si>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</si>
  <si>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</si>
  <si>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</si>
  <si>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</si>
  <si>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</si>
  <si>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</si>
  <si>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</si>
  <si>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</si>
  <si>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</si>
  <si>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</si>
  <si>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</si>
  <si>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</si>
  <si>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</si>
  <si>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</si>
  <si>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</si>
  <si>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</si>
  <si>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</si>
  <si>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</si>
  <si>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</si>
  <si>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</si>
  <si>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</si>
  <si>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</si>
  <si>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</si>
  <si>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</si>
  <si>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</si>
  <si>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</si>
  <si>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</si>
  <si>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</si>
  <si>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</si>
  <si>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</si>
  <si>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</si>
  <si>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</si>
  <si>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</si>
  <si>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</si>
  <si>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</si>
  <si>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</si>
  <si>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</si>
  <si>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</si>
  <si>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</si>
  <si>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</si>
  <si>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</si>
  <si>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</si>
  <si>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</si>
  <si>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</si>
  <si>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</si>
  <si>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</si>
  <si>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</si>
  <si>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</si>
  <si>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</si>
  <si>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</si>
  <si>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</si>
  <si>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</si>
  <si>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</si>
  <si>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</si>
  <si>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</si>
  <si>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</si>
  <si>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</si>
  <si>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</si>
  <si>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</si>
  <si>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</si>
  <si>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</si>
  <si>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</si>
  <si>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</si>
  <si>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</si>
  <si>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</si>
  <si>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</si>
  <si>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</si>
  <si>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</si>
  <si>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</si>
  <si>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</si>
  <si>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</si>
  <si>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</si>
  <si>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</si>
  <si>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</si>
  <si>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</si>
  <si>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</si>
  <si>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</si>
  <si>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</si>
  <si>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</si>
  <si>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</si>
  <si>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</si>
  <si>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</si>
  <si>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</si>
  <si>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</si>
  <si>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</si>
  <si>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</si>
  <si>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</si>
  <si>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</si>
  <si>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</si>
  <si>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</si>
  <si>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</si>
  <si>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</si>
  <si>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</si>
  <si>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</si>
  <si>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</si>
  <si>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</si>
  <si>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</si>
  <si>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</si>
  <si>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</si>
  <si>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</si>
  <si>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</si>
  <si>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</si>
  <si>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</si>
  <si>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</si>
  <si>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</si>
  <si>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</si>
  <si>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</si>
  <si>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</si>
  <si>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</si>
  <si>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</si>
  <si>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</si>
  <si>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</si>
  <si>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</si>
  <si>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</si>
  <si>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</si>
  <si>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</si>
  <si>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</si>
  <si>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</si>
  <si>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</si>
  <si>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</si>
  <si>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</si>
  <si>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</si>
  <si>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</si>
  <si>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</si>
  <si>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</si>
  <si>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</si>
  <si>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</si>
  <si>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</si>
  <si>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</si>
  <si>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</si>
  <si>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</si>
  <si>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</si>
  <si>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</si>
  <si>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</si>
  <si>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</si>
  <si>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</si>
  <si>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</si>
  <si>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</si>
  <si>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</si>
  <si>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</si>
  <si>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</si>
  <si>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</si>
  <si>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</si>
  <si>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</si>
  <si>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</si>
  <si>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</si>
  <si>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</si>
  <si>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</si>
  <si>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</si>
  <si>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</si>
  <si>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</si>
  <si>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</si>
  <si>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</si>
  <si>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</si>
  <si>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</si>
  <si>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</si>
  <si>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</si>
  <si>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</si>
  <si>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</si>
  <si>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</si>
  <si>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</si>
  <si>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</si>
  <si>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</si>
  <si>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</si>
  <si>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</si>
  <si>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</si>
  <si>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</si>
  <si>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</si>
  <si>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</si>
  <si>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</si>
  <si>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</si>
  <si>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</si>
  <si>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</si>
  <si>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</si>
  <si>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</si>
  <si>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</si>
  <si>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</si>
  <si>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</si>
  <si>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</si>
  <si>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</si>
  <si>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</si>
  <si>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</si>
  <si>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</si>
  <si>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</si>
  <si>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</si>
  <si>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</si>
  <si>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</si>
  <si>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</si>
  <si>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</si>
  <si>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</si>
  <si>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</si>
  <si>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</si>
  <si>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</si>
  <si>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</si>
  <si>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</si>
  <si>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</si>
  <si>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</si>
  <si>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</si>
  <si>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</si>
  <si>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</si>
  <si>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</si>
  <si>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</si>
  <si>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</si>
  <si>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</si>
  <si>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</si>
  <si>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</si>
  <si>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</si>
  <si>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</si>
  <si>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</si>
  <si>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</si>
  <si>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</si>
  <si>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</si>
  <si>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</si>
  <si>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</si>
  <si>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</si>
  <si>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</si>
  <si>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</si>
  <si>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</si>
  <si>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</si>
  <si>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</si>
  <si>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</si>
  <si>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</si>
  <si>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</si>
  <si>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</si>
  <si>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</si>
  <si>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</si>
  <si>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</si>
  <si>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</si>
  <si>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</si>
  <si>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</si>
  <si>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</si>
  <si>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</si>
  <si>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</si>
  <si>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</si>
  <si>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</si>
  <si>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</si>
  <si>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</si>
  <si>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</si>
  <si>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</si>
  <si>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</si>
  <si>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</si>
  <si>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</si>
  <si>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</si>
  <si>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</si>
  <si>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</si>
  <si>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</si>
  <si>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</si>
  <si>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</si>
  <si>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</si>
  <si>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</si>
  <si>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</si>
  <si>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</si>
  <si>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</si>
  <si>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</si>
  <si>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</si>
  <si>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</si>
  <si>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</si>
  <si>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</si>
  <si>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</si>
  <si>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</si>
  <si>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</si>
  <si>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</si>
  <si>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</si>
  <si>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</si>
  <si>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</si>
  <si>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</si>
  <si>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</si>
  <si>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</si>
  <si>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</si>
  <si>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</si>
  <si>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</si>
  <si>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</si>
  <si>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</si>
  <si>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</si>
  <si>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</si>
  <si>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</si>
  <si>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</si>
  <si>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</si>
  <si>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</si>
  <si>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</si>
  <si>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</si>
  <si>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</si>
  <si>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</si>
  <si>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</si>
  <si>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</si>
  <si>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</si>
  <si>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</si>
  <si>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</si>
  <si>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</si>
  <si>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</si>
  <si>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</si>
  <si>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</si>
  <si>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</si>
  <si>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</si>
  <si>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</si>
  <si>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</si>
  <si>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</si>
  <si>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</si>
  <si>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</si>
  <si>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</si>
  <si>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</si>
  <si>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</si>
  <si>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</si>
  <si>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</si>
  <si>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</si>
  <si>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</si>
  <si>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</si>
  <si>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</si>
  <si>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</si>
  <si>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</si>
  <si>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</si>
  <si>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</si>
  <si>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</si>
  <si>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</si>
  <si>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</si>
  <si>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</si>
  <si>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</si>
  <si>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</si>
  <si>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</si>
  <si>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</si>
  <si>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</si>
  <si>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</si>
  <si>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</si>
  <si>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</si>
  <si>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</si>
  <si>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</si>
  <si>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</si>
  <si>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</si>
  <si>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</si>
  <si>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</si>
  <si>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</si>
  <si>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</si>
  <si>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</si>
  <si>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</si>
  <si>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</si>
  <si>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</si>
  <si>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</si>
  <si>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</si>
  <si>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</si>
  <si>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</si>
  <si>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</si>
  <si>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</si>
  <si>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</si>
  <si>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</si>
  <si>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</si>
  <si>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</si>
  <si>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</si>
  <si>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</si>
  <si>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</si>
  <si>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</si>
  <si>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</si>
  <si>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</si>
  <si>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</si>
  <si>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</si>
  <si>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</si>
  <si>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</si>
  <si>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</si>
  <si>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</si>
  <si>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</si>
  <si>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</si>
  <si>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</si>
  <si>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</si>
  <si>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</si>
  <si>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</si>
  <si>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</si>
  <si>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</si>
  <si>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</si>
  <si>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</si>
  <si>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</si>
  <si>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</si>
  <si>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</si>
  <si>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</si>
  <si>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</si>
  <si>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</si>
  <si>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</si>
  <si>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</si>
  <si>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</si>
  <si>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</si>
  <si>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</si>
  <si>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</si>
  <si>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</si>
  <si>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</si>
  <si>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</si>
  <si>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</si>
  <si>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</si>
  <si>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</si>
  <si>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</si>
  <si>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</si>
  <si>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</si>
  <si>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</si>
  <si>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</si>
  <si>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</si>
  <si>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</si>
  <si>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</si>
  <si>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</si>
  <si>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</si>
  <si>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</si>
  <si>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</si>
  <si>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</si>
  <si>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</si>
  <si>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</si>
  <si>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</si>
  <si>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</si>
  <si>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</si>
  <si>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</si>
  <si>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</si>
  <si>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</si>
  <si>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</si>
  <si>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</si>
  <si>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</si>
  <si>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</si>
  <si>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</si>
  <si>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</si>
  <si>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</si>
  <si>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</si>
  <si>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</si>
  <si>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</si>
  <si>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</si>
  <si>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</si>
  <si>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</si>
  <si>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</si>
  <si>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</si>
  <si>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</si>
  <si>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</si>
  <si>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</si>
  <si>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</si>
  <si>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</si>
  <si>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</si>
  <si>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</si>
  <si>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</si>
  <si>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</si>
  <si>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</si>
  <si>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</si>
  <si>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</si>
  <si>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</si>
  <si>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</si>
  <si>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</si>
  <si>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</si>
  <si>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</si>
  <si>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</si>
  <si>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</si>
  <si>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</si>
  <si>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</si>
  <si>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</si>
  <si>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</si>
  <si>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</si>
  <si>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</si>
  <si>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</si>
  <si>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</si>
  <si>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</si>
  <si>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</si>
  <si>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</si>
  <si>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</si>
  <si>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</si>
  <si>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</si>
  <si>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</si>
  <si>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</si>
  <si>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</si>
  <si>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</si>
  <si>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</si>
  <si>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</si>
  <si>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</si>
  <si>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</si>
  <si>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</si>
  <si>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</si>
  <si>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</si>
  <si>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</si>
  <si>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</si>
  <si>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</si>
  <si>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</si>
  <si>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</si>
  <si>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</si>
  <si>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</si>
  <si>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</si>
  <si>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</si>
  <si>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</si>
  <si>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</si>
  <si>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</si>
  <si>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</si>
  <si>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</si>
  <si>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</si>
  <si>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</si>
  <si>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</si>
  <si>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</si>
  <si>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</si>
  <si>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</si>
  <si>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</si>
  <si>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</si>
  <si>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</si>
  <si>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</si>
  <si>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</si>
  <si>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</si>
  <si>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</si>
  <si>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</si>
  <si>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</si>
  <si>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</si>
  <si>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</si>
  <si>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</si>
  <si>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</si>
  <si>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</si>
  <si>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</si>
  <si>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</si>
  <si>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</si>
  <si>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</si>
  <si>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</si>
  <si>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</si>
  <si>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</si>
  <si>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</si>
  <si>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</si>
  <si>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</si>
  <si>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</si>
  <si>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</si>
  <si>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</si>
  <si>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</si>
  <si>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</si>
  <si>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</si>
  <si>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</si>
  <si>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</si>
  <si>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</si>
  <si>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</si>
  <si>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</si>
  <si>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</si>
  <si>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</si>
  <si>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</si>
  <si>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</si>
  <si>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</si>
  <si>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</si>
  <si>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</si>
  <si>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</si>
  <si>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</si>
  <si>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</si>
  <si>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</si>
  <si>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</si>
  <si>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</si>
  <si>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</si>
  <si>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</si>
  <si>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</si>
  <si>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</si>
  <si>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</si>
  <si>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</si>
  <si>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</si>
  <si>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</si>
  <si>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</si>
  <si>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</si>
  <si>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</si>
  <si>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</si>
  <si>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</si>
  <si>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</si>
  <si>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</si>
  <si>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</si>
  <si>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</si>
  <si>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</si>
  <si>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</si>
  <si>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</si>
  <si>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</si>
  <si>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</si>
  <si>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</si>
  <si>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</si>
  <si>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</si>
  <si>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</si>
  <si>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</si>
  <si>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</si>
  <si>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</si>
  <si>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</si>
  <si>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</si>
  <si>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</si>
  <si>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</si>
  <si>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</si>
  <si>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</si>
  <si>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</si>
  <si>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</si>
  <si>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</si>
  <si>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</si>
  <si>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</si>
  <si>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</si>
  <si>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</si>
  <si>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</si>
  <si>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</si>
  <si>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</si>
  <si>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</si>
  <si>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</si>
  <si>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</si>
  <si>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</si>
  <si>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</si>
  <si>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</si>
  <si>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</si>
  <si>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</si>
  <si>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</si>
  <si>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</si>
  <si>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</si>
  <si>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</si>
  <si>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</si>
  <si>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</si>
  <si>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</si>
  <si>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</si>
  <si>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</si>
  <si>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</si>
  <si>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</si>
  <si>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</si>
  <si>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</si>
  <si>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</si>
  <si>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</si>
  <si>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</si>
  <si>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</si>
  <si>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</si>
  <si>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</si>
  <si>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</si>
  <si>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</si>
  <si>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</si>
  <si>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</si>
  <si>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</si>
  <si>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</si>
  <si>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</si>
  <si>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</si>
  <si>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</si>
  <si>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</si>
  <si>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</si>
  <si>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</si>
  <si>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</si>
  <si>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</si>
  <si>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</si>
  <si>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</si>
  <si>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</si>
  <si>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</si>
  <si>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</si>
  <si>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</si>
  <si>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</si>
  <si>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</si>
  <si>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</si>
  <si>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</si>
  <si>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</si>
  <si>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</si>
  <si>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</si>
  <si>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</si>
  <si>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</si>
  <si>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</si>
  <si>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</si>
  <si>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</si>
  <si>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</si>
  <si>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</si>
  <si>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</si>
  <si>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</si>
  <si>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</si>
  <si>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</si>
  <si>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</si>
  <si>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</si>
  <si>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</si>
  <si>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</si>
  <si>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</si>
  <si>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</si>
  <si>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</si>
  <si>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</si>
  <si>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</si>
  <si>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</si>
  <si>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</si>
  <si>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</si>
  <si>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</si>
  <si>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</si>
  <si>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</si>
  <si>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</si>
  <si>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</si>
  <si>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</si>
  <si>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</si>
  <si>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</si>
  <si>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</si>
  <si>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</si>
  <si>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</si>
  <si>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</si>
  <si>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</si>
  <si>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</si>
  <si>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</si>
  <si>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</si>
  <si>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</si>
  <si>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</si>
  <si>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</si>
  <si>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</si>
  <si>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</si>
  <si>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</si>
  <si>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</si>
  <si>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</si>
  <si>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</si>
  <si>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</si>
  <si>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</si>
  <si>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</si>
  <si>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</si>
  <si>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</si>
  <si>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</si>
  <si>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</si>
  <si>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</si>
  <si>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</si>
  <si>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</si>
  <si>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</si>
  <si>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</si>
  <si>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</si>
  <si>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</si>
  <si>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</si>
  <si>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</si>
  <si>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</si>
  <si>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</si>
  <si>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</si>
  <si>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</si>
  <si>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</si>
  <si>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</si>
  <si>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</si>
  <si>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</si>
  <si>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</si>
  <si>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</si>
  <si>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</si>
  <si>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</si>
  <si>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</si>
  <si>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</si>
  <si>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</si>
  <si>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</si>
  <si>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</si>
  <si>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</si>
  <si>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</si>
  <si>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</si>
  <si>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</si>
  <si>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</si>
  <si>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</si>
  <si>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</si>
  <si>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</si>
  <si>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</si>
  <si>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</si>
  <si>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</si>
  <si>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</si>
  <si>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</si>
  <si>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</si>
  <si>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</si>
  <si>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</si>
  <si>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</si>
  <si>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</si>
  <si>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</si>
  <si>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</si>
  <si>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</si>
  <si>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</si>
  <si>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</si>
  <si>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</si>
  <si>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</si>
  <si>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</si>
  <si>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</si>
  <si>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</si>
  <si>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</si>
  <si>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</si>
  <si>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</si>
  <si>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</si>
  <si>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</si>
  <si>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</si>
  <si>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</si>
  <si>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</si>
  <si>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</si>
  <si>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</si>
  <si>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</si>
  <si>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</si>
  <si>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</si>
  <si>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</si>
  <si>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</si>
  <si>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</si>
  <si>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</si>
  <si>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</si>
  <si>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</si>
  <si>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</si>
  <si>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</si>
  <si>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</si>
  <si>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</si>
  <si>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</si>
  <si>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</si>
  <si>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</si>
  <si>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</si>
  <si>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</si>
  <si>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</si>
  <si>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</si>
  <si>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</si>
  <si>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</si>
  <si>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</si>
  <si>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</si>
  <si>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</si>
  <si>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</si>
  <si>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</si>
  <si>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</si>
  <si>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</si>
  <si>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</si>
  <si>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</si>
  <si>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</si>
  <si>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</si>
  <si>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</si>
  <si>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</si>
  <si>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</si>
  <si>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</si>
  <si>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</si>
  <si>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</si>
  <si>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</si>
  <si>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</si>
  <si>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</si>
  <si>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</si>
  <si>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</si>
  <si>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</si>
  <si>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</si>
  <si>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</si>
  <si>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</si>
  <si>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</si>
  <si>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</si>
  <si>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</si>
  <si>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</si>
  <si>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</si>
  <si>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</si>
  <si>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</si>
  <si>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</si>
  <si>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</si>
  <si>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</si>
  <si>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</si>
  <si>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</si>
  <si>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</si>
  <si>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</si>
  <si>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</si>
  <si>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</si>
  <si>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</si>
  <si>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</si>
  <si>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</si>
  <si>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</si>
  <si>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</si>
  <si>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</si>
  <si>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</si>
  <si>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</si>
  <si>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</si>
  <si>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</si>
  <si>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</si>
  <si>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</si>
  <si>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</si>
  <si>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</si>
  <si>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</si>
  <si>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</si>
  <si>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</si>
  <si>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</si>
  <si>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</si>
  <si>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</si>
  <si>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</si>
  <si>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</si>
  <si>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</si>
  <si>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</si>
  <si>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</si>
  <si>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</si>
  <si>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</si>
  <si>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</si>
  <si>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</si>
  <si>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</si>
  <si>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</si>
  <si>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</si>
  <si>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</si>
  <si>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</si>
  <si>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</si>
  <si>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</si>
  <si>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</si>
  <si>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</si>
  <si>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</si>
  <si>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</si>
  <si>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</si>
  <si>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</si>
  <si>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</si>
  <si>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</si>
  <si>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</si>
  <si>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</si>
  <si>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</si>
  <si>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</si>
  <si>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</si>
  <si>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</si>
  <si>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</si>
  <si>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</si>
  <si>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</si>
  <si>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</si>
  <si>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</si>
  <si>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</si>
  <si>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</si>
  <si>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</si>
  <si>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</si>
  <si>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</si>
  <si>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</si>
  <si>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</si>
  <si>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</si>
  <si>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</si>
  <si>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</si>
  <si>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</si>
  <si>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</si>
  <si>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</si>
  <si>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</si>
  <si>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</si>
  <si>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</si>
  <si>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</si>
  <si>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</si>
  <si>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</si>
  <si>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</si>
  <si>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</si>
  <si>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</si>
  <si>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</si>
  <si>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</si>
  <si>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</si>
  <si>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</si>
  <si>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</si>
  <si>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</si>
  <si>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</si>
  <si>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</si>
  <si>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</si>
  <si>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</si>
  <si>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</si>
  <si>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</si>
  <si>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</si>
  <si>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</si>
  <si>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</si>
  <si>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</si>
  <si>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</si>
  <si>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</si>
  <si>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</si>
  <si>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</si>
  <si>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</si>
  <si>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</si>
  <si>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</si>
  <si>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</si>
  <si>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</si>
  <si>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</si>
  <si>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</si>
  <si>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</si>
  <si>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</si>
  <si>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</si>
  <si>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</si>
  <si>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</si>
  <si>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</si>
  <si>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</si>
  <si>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</si>
  <si>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</si>
  <si>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</si>
  <si>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</si>
  <si>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</si>
  <si>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</si>
  <si>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</si>
  <si>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</si>
  <si>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</si>
  <si>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</si>
  <si>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</si>
  <si>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</si>
  <si>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</si>
  <si>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</si>
  <si>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</si>
  <si>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</si>
  <si>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</si>
  <si>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</si>
  <si>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</si>
  <si>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</si>
  <si>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</si>
  <si>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</si>
  <si>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</si>
  <si>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</si>
  <si>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</si>
  <si>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</si>
  <si>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</si>
  <si>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</si>
  <si>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</si>
  <si>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</si>
  <si>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</si>
  <si>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</si>
  <si>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</si>
  <si>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</si>
  <si>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</si>
  <si>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</si>
  <si>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</si>
  <si>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</si>
  <si>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</si>
  <si>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</si>
  <si>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</si>
  <si>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</si>
  <si>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</si>
  <si>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</si>
  <si>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</si>
  <si>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</si>
  <si>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</si>
  <si>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</si>
  <si>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</si>
  <si>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</si>
  <si>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</si>
  <si>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</si>
  <si>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</si>
  <si>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</si>
  <si>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</si>
  <si>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</si>
  <si>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</si>
  <si>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</si>
  <si>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</si>
  <si>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</si>
  <si>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</si>
  <si>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</si>
  <si>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</si>
  <si>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</si>
  <si>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</si>
  <si>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</si>
  <si>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</si>
  <si>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</si>
  <si>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</si>
  <si>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</si>
  <si>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</si>
  <si>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</si>
  <si>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</si>
  <si>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</si>
  <si>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</si>
  <si>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</si>
  <si>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</si>
  <si>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</si>
  <si>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</si>
  <si>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</si>
  <si>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</si>
  <si>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</si>
  <si>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</si>
  <si>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</si>
  <si>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</si>
  <si>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</si>
  <si>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</si>
  <si>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</si>
  <si>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</si>
  <si>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</si>
  <si>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</si>
  <si>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</si>
  <si>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</si>
  <si>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</si>
  <si>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</si>
  <si>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</si>
  <si>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</si>
  <si>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</si>
  <si>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</si>
  <si>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</si>
  <si>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</si>
  <si>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</si>
  <si>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</si>
  <si>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</si>
  <si>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</si>
  <si>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</si>
  <si>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</si>
  <si>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</si>
  <si>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</si>
  <si>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</si>
  <si>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</si>
  <si>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</si>
  <si>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</si>
  <si>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</si>
  <si>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</si>
  <si>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</si>
  <si>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</si>
  <si>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</si>
  <si>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</si>
  <si>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</si>
  <si>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</si>
  <si>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</si>
  <si>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</si>
  <si>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</si>
  <si>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</si>
  <si>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</si>
  <si>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</si>
  <si>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</si>
  <si>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</si>
  <si>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</si>
  <si>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</si>
  <si>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</si>
  <si>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</si>
  <si>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</si>
  <si>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</si>
  <si>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</si>
  <si>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</si>
  <si>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</si>
  <si>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</si>
  <si>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</si>
  <si>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</si>
  <si>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</si>
  <si>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</si>
  <si>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</si>
  <si>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</si>
  <si>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</si>
  <si>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</si>
  <si>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</si>
  <si>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</si>
  <si>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</si>
  <si>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</si>
  <si>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</si>
  <si>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</si>
  <si>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</si>
  <si>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</si>
  <si>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</si>
  <si>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</si>
  <si>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</si>
  <si>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</si>
  <si>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</si>
  <si>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</si>
  <si>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</si>
  <si>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</si>
  <si>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</si>
  <si>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</si>
  <si>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</si>
  <si>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</si>
  <si>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</si>
  <si>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</si>
  <si>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</si>
  <si>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</si>
  <si>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</si>
  <si>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</si>
  <si>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</si>
  <si>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</si>
  <si>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</si>
  <si>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</si>
  <si>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</si>
  <si>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</si>
  <si>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</si>
  <si>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</si>
  <si>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</si>
  <si>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</si>
  <si>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</si>
  <si>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</si>
  <si>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</si>
  <si>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</si>
  <si>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</si>
  <si>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</si>
  <si>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</si>
  <si>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</si>
  <si>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</si>
  <si>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</si>
  <si>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</si>
  <si>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</si>
  <si>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</si>
  <si>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</si>
  <si>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</si>
  <si>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</si>
  <si>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</si>
  <si>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</si>
  <si>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</si>
  <si>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</si>
  <si>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</si>
  <si>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</si>
  <si>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</si>
  <si>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</si>
  <si>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</si>
  <si>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</si>
  <si>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</si>
  <si>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</si>
  <si>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</si>
  <si>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</si>
  <si>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</si>
  <si>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</si>
  <si>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</si>
  <si>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</si>
  <si>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</si>
  <si>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</si>
  <si>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</si>
  <si>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</si>
  <si>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</si>
  <si>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</si>
  <si>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</si>
  <si>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</si>
  <si>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</si>
  <si>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</si>
  <si>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</si>
  <si>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</si>
  <si>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</si>
  <si>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</si>
  <si>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</si>
  <si>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</si>
  <si>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</si>
  <si>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</si>
  <si>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</si>
  <si>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</si>
  <si>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</si>
  <si>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</si>
  <si>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</si>
  <si>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</si>
  <si>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</si>
  <si>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</si>
  <si>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</si>
  <si>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</si>
  <si>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</si>
  <si>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</si>
  <si>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</si>
  <si>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</si>
  <si>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</si>
  <si>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</si>
  <si>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</si>
  <si>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</si>
  <si>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</si>
  <si>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</si>
  <si>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</si>
  <si>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</si>
  <si>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</si>
  <si>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</si>
  <si>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</si>
  <si>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</si>
  <si>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</si>
  <si>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</si>
  <si>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</si>
  <si>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</si>
  <si>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</si>
  <si>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</si>
  <si>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</si>
  <si>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</si>
  <si>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</si>
  <si>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</si>
  <si>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</si>
  <si>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</si>
  <si>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</si>
  <si>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</si>
  <si>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</si>
  <si>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</si>
  <si>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</si>
  <si>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</si>
  <si>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</si>
  <si>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</si>
  <si>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</si>
  <si>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</si>
  <si>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</si>
  <si>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</si>
  <si>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</si>
  <si>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</si>
  <si>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</si>
  <si>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</si>
  <si>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</si>
  <si>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</si>
  <si>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</si>
  <si>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</si>
  <si>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</si>
  <si>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</si>
  <si>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</si>
  <si>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</si>
  <si>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</si>
  <si>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</si>
  <si>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</si>
  <si>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</si>
  <si>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</si>
  <si>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</si>
  <si>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</si>
  <si>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</si>
  <si>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</si>
  <si>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</si>
  <si>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</si>
  <si>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</si>
  <si>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</si>
  <si>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</si>
  <si>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</si>
  <si>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</si>
  <si>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</si>
  <si>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</si>
  <si>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</si>
  <si>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</si>
  <si>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</si>
  <si>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</si>
  <si>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</si>
  <si>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</si>
  <si>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</si>
  <si>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</si>
  <si>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</si>
  <si>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</si>
  <si>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</si>
  <si>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</si>
  <si>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</si>
  <si>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</si>
  <si>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</si>
  <si>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</si>
  <si>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</si>
  <si>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</si>
  <si>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</si>
  <si>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</si>
  <si>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</si>
  <si>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</si>
  <si>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</si>
  <si>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</si>
  <si>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</si>
  <si>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</si>
  <si>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</si>
  <si>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</si>
  <si>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</si>
  <si>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</si>
  <si>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</si>
  <si>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</si>
  <si>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</si>
  <si>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</si>
  <si>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</si>
  <si>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</si>
  <si>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</si>
  <si>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</si>
  <si>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</si>
  <si>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</si>
  <si>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</si>
  <si>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</si>
  <si>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</si>
  <si>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</si>
  <si>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</si>
  <si>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</si>
  <si>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</si>
  <si>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</si>
  <si>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</si>
  <si>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</si>
  <si>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</si>
  <si>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</si>
  <si>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</si>
  <si>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</si>
  <si>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</si>
  <si>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</si>
  <si>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</si>
  <si>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</si>
  <si>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</si>
  <si>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</si>
  <si>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</si>
  <si>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</si>
  <si>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</si>
  <si>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</si>
  <si>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</si>
  <si>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</si>
  <si>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</si>
  <si>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</si>
  <si>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</si>
  <si>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</si>
  <si>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</si>
  <si>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</si>
  <si>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</si>
  <si>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</si>
  <si>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</si>
  <si>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</si>
  <si>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</si>
  <si>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</si>
  <si>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</si>
  <si>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</si>
  <si>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</si>
  <si>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</si>
  <si>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</si>
  <si>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</si>
  <si>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</si>
  <si>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</si>
  <si>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</si>
  <si>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</si>
  <si>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</si>
  <si>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</si>
  <si>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</si>
  <si>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</si>
  <si>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</si>
  <si>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</si>
  <si>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</si>
  <si>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</si>
  <si>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</si>
  <si>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</si>
  <si>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</si>
  <si>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</si>
  <si>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</si>
  <si>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</si>
  <si>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</si>
  <si>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</si>
  <si>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</si>
  <si>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</si>
  <si>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</si>
  <si>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</si>
  <si>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</si>
  <si>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</si>
  <si>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</si>
  <si>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</si>
  <si>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</si>
  <si>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</si>
  <si>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</si>
  <si>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</si>
  <si>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</si>
  <si>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</si>
  <si>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</si>
  <si>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</si>
  <si>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</si>
  <si>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</si>
  <si>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</si>
  <si>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</si>
  <si>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</si>
  <si>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</si>
  <si>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</si>
  <si>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</si>
  <si>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</si>
  <si>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</si>
  <si>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</si>
  <si>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</si>
  <si>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</si>
  <si>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</si>
  <si>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</si>
  <si>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</si>
  <si>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</si>
  <si>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</si>
  <si>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</si>
  <si>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</si>
  <si>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</si>
  <si>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</si>
  <si>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</si>
  <si>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</si>
  <si>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</si>
  <si>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</si>
  <si>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</si>
  <si>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</si>
  <si>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</si>
  <si>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</si>
  <si>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</si>
  <si>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</si>
  <si>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</si>
  <si>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</si>
  <si>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</si>
  <si>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</si>
  <si>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</si>
  <si>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</si>
  <si>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</si>
  <si>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</si>
  <si>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</si>
  <si>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</si>
  <si>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</si>
  <si>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</si>
  <si>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</si>
  <si>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</si>
  <si>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</si>
  <si>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</si>
  <si>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</si>
  <si>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</si>
  <si>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</si>
  <si>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</si>
  <si>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</si>
  <si>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</si>
  <si>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</si>
  <si>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</si>
  <si>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</si>
  <si>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</si>
  <si>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</si>
  <si>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</si>
  <si>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</si>
  <si>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</si>
  <si>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</si>
  <si>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</si>
  <si>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</si>
  <si>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</si>
  <si>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</si>
  <si>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</si>
  <si>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</si>
  <si>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</si>
  <si>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</si>
  <si>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</si>
  <si>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</si>
  <si>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</si>
  <si>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</si>
  <si>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</si>
  <si>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</si>
  <si>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</si>
  <si>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</si>
  <si>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</si>
  <si>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</si>
  <si>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</si>
  <si>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</si>
  <si>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</si>
  <si>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</si>
  <si>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</si>
  <si>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</si>
  <si>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</si>
  <si>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</si>
  <si>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</si>
  <si>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</si>
  <si>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</si>
  <si>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</si>
  <si>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</si>
  <si>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</si>
  <si>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</si>
  <si>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</si>
  <si>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</si>
  <si>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</si>
  <si>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</si>
  <si>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</si>
  <si>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</si>
  <si>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</si>
  <si>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</si>
  <si>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</si>
  <si>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</si>
  <si>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</si>
  <si>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</si>
  <si>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</si>
  <si>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</si>
  <si>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</si>
  <si>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</si>
  <si>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</si>
  <si>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</si>
  <si>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</si>
  <si>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</si>
  <si>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</si>
  <si>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</si>
  <si>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</si>
  <si>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</si>
  <si>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</si>
  <si>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</si>
  <si>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</si>
  <si>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</si>
  <si>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</si>
  <si>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</si>
  <si>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</si>
  <si>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</si>
  <si>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</si>
  <si>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</si>
  <si>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</si>
  <si>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</si>
  <si>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</si>
  <si>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</si>
  <si>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</si>
  <si>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</si>
  <si>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</si>
  <si>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</si>
  <si>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</si>
  <si>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</si>
  <si>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</si>
  <si>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</si>
  <si>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</si>
  <si>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</si>
  <si>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</si>
  <si>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</si>
  <si>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</si>
  <si>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</si>
  <si>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</si>
  <si>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</si>
  <si>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</si>
  <si>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</si>
  <si>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</si>
  <si>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</si>
  <si>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</si>
  <si>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</si>
  <si>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</si>
  <si>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</si>
  <si>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</si>
  <si>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</si>
  <si>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</si>
  <si>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</si>
  <si>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</si>
  <si>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</si>
  <si>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</si>
  <si>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</si>
  <si>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</si>
  <si>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</si>
  <si>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</si>
  <si>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</si>
  <si>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</si>
  <si>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</si>
  <si>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</si>
  <si>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</si>
  <si>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</si>
  <si>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</si>
  <si>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</si>
  <si>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</si>
  <si>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</si>
  <si>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</si>
  <si>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</si>
  <si>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</si>
  <si>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</si>
  <si>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</si>
  <si>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</si>
  <si>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</si>
  <si>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</si>
  <si>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</si>
  <si>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</si>
  <si>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</si>
  <si>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</si>
  <si>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</si>
  <si>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</si>
  <si>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</si>
  <si>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</si>
  <si>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</si>
  <si>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</si>
  <si>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</si>
  <si>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</si>
  <si>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</si>
  <si>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</si>
  <si>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</si>
  <si>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</si>
  <si>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</si>
  <si>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</si>
  <si>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</si>
  <si>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</si>
  <si>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</si>
  <si>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</si>
  <si>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</si>
  <si>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</si>
  <si>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</si>
  <si>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</si>
  <si>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</si>
  <si>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</si>
  <si>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</si>
  <si>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</si>
  <si>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</si>
  <si>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</si>
  <si>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</si>
  <si>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</si>
  <si>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</si>
  <si>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</si>
  <si>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</si>
  <si>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</si>
  <si>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</si>
  <si>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</si>
  <si>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</si>
  <si>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</si>
  <si>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</si>
  <si>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</si>
  <si>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</si>
  <si>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</si>
  <si>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</si>
  <si>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</si>
  <si>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</si>
  <si>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</si>
  <si>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</si>
  <si>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</si>
  <si>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</si>
  <si>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</si>
  <si>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</si>
  <si>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</si>
  <si>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</si>
  <si>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</si>
  <si>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</si>
  <si>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</si>
  <si>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</si>
  <si>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</si>
  <si>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</si>
  <si>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</si>
  <si>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</si>
  <si>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</si>
  <si>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</si>
  <si>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</si>
  <si>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</si>
  <si>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</si>
  <si>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</si>
  <si>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</si>
  <si>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</si>
  <si>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</si>
  <si>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</si>
  <si>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</si>
  <si>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</si>
  <si>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</si>
  <si>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</si>
  <si>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</si>
  <si>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</si>
  <si>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</si>
  <si>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</si>
  <si>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</si>
  <si>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</si>
  <si>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</si>
  <si>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</si>
  <si>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</si>
  <si>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</si>
  <si>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</si>
  <si>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</si>
  <si>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</si>
  <si>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</si>
  <si>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</si>
  <si>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</si>
  <si>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</si>
  <si>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</si>
  <si>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</si>
  <si>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</si>
  <si>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</si>
  <si>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</si>
  <si>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</si>
  <si>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</si>
  <si>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</si>
  <si>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</si>
  <si>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</si>
  <si>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</si>
  <si>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</si>
  <si>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</si>
  <si>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</si>
  <si>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</si>
  <si>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</si>
  <si>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</si>
  <si>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</si>
  <si>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</si>
  <si>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</si>
  <si>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</si>
  <si>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</si>
  <si>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</si>
  <si>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</si>
  <si>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</si>
  <si>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</si>
  <si>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</si>
  <si>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</si>
  <si>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</si>
  <si>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</si>
  <si>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</si>
  <si>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</si>
  <si>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</si>
  <si>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</si>
  <si>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</si>
  <si>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</si>
  <si>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</si>
  <si>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</si>
  <si>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</si>
  <si>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</si>
  <si>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</si>
  <si>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</si>
  <si>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</si>
  <si>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</si>
  <si>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</si>
  <si>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</si>
  <si>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</si>
  <si>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</si>
  <si>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</si>
  <si>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</si>
  <si>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</si>
  <si>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</si>
  <si>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</si>
  <si>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</si>
  <si>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</si>
  <si>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</si>
  <si>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</si>
  <si>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</si>
  <si>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</si>
  <si>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</si>
  <si>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</si>
  <si>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</si>
  <si>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</si>
  <si>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</si>
  <si>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</si>
  <si>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</si>
  <si>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</si>
  <si>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</si>
  <si>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</si>
  <si>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</si>
  <si>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</si>
  <si>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</si>
  <si>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</si>
  <si>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</si>
  <si>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</si>
  <si>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</si>
  <si>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</si>
  <si>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</si>
  <si>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</si>
  <si>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</si>
  <si>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</si>
  <si>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</si>
  <si>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</si>
  <si>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</si>
  <si>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</si>
  <si>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</si>
  <si>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</si>
  <si>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</si>
  <si>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</si>
  <si>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</si>
  <si>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</si>
  <si>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</si>
  <si>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</si>
  <si>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</si>
  <si>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</si>
  <si>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</si>
  <si>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</si>
  <si>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</si>
  <si>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</si>
  <si>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</si>
  <si>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</si>
  <si>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</si>
  <si>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</si>
  <si>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</si>
  <si>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</si>
  <si>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</si>
  <si>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</si>
  <si>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</si>
  <si>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</si>
  <si>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</si>
  <si>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</si>
  <si>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</si>
  <si>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</si>
  <si>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</si>
  <si>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</si>
  <si>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</si>
  <si>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</si>
  <si>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</si>
  <si>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</si>
  <si>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</si>
  <si>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</si>
  <si>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</si>
  <si>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</si>
  <si>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</si>
  <si>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</si>
  <si>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</si>
  <si>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</si>
  <si>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</si>
  <si>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</si>
  <si>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</si>
  <si>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</si>
  <si>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</si>
  <si>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</si>
  <si>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</si>
  <si>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</si>
  <si>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</si>
  <si>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</si>
  <si>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</si>
  <si>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</si>
  <si>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</si>
  <si>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</si>
  <si>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</si>
  <si>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</si>
  <si>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</si>
  <si>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</si>
  <si>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</si>
  <si>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</si>
  <si>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</si>
  <si>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</si>
  <si>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</si>
  <si>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</si>
  <si>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</si>
  <si>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</si>
  <si>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</si>
  <si>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</si>
  <si>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</si>
  <si>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</si>
  <si>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</si>
  <si>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</si>
  <si>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</si>
  <si>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</si>
  <si>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</si>
  <si>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</si>
  <si>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</si>
  <si>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</si>
  <si>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</si>
  <si>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</si>
  <si>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</si>
  <si>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</si>
  <si>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</si>
  <si>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</si>
  <si>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</si>
  <si>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</si>
  <si>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</si>
  <si>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</si>
  <si>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</si>
  <si>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</si>
  <si>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</si>
  <si>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</si>
  <si>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</si>
  <si>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</si>
  <si>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</si>
  <si>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</si>
  <si>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</si>
  <si>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</si>
  <si>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</si>
  <si>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</si>
  <si>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</si>
  <si>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</si>
  <si>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</si>
  <si>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</si>
  <si>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</si>
  <si>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</si>
  <si>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</si>
  <si>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</si>
  <si>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</si>
  <si>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</si>
  <si>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</si>
  <si>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</si>
  <si>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</si>
  <si>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</si>
  <si>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</si>
  <si>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</si>
  <si>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</si>
  <si>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</si>
  <si>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</si>
  <si>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</si>
  <si>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</si>
  <si>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</si>
  <si>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</si>
  <si>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</si>
  <si>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</si>
  <si>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</si>
  <si>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</si>
  <si>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</si>
  <si>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</si>
  <si>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</si>
  <si>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</si>
  <si>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</si>
  <si>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</si>
  <si>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</si>
  <si>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</si>
  <si>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</si>
  <si>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</si>
  <si>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</si>
  <si>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</si>
  <si>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</si>
  <si>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</si>
  <si>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</si>
  <si>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</si>
  <si>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</si>
  <si>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</si>
  <si>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</si>
  <si>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</si>
  <si>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</si>
  <si>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</si>
  <si>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</si>
  <si>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</si>
  <si>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</si>
  <si>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</si>
  <si>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</si>
  <si>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</si>
  <si>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</si>
  <si>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</si>
  <si>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</si>
  <si>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</si>
  <si>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</si>
  <si>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</si>
  <si>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</si>
  <si>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</si>
  <si>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</si>
  <si>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</si>
  <si>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</si>
  <si>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</si>
  <si>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</si>
  <si>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</si>
  <si>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</si>
  <si>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</si>
  <si>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</si>
  <si>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</si>
  <si>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</si>
  <si>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</si>
  <si>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</si>
  <si>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</si>
  <si>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</si>
  <si>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</si>
  <si>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</si>
  <si>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</si>
  <si>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</si>
  <si>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</si>
  <si>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</si>
  <si>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</si>
  <si>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</si>
  <si>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</si>
  <si>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</si>
  <si>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</si>
  <si>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</si>
  <si>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</si>
  <si>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</si>
  <si>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</si>
  <si>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</si>
  <si>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</si>
  <si>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</si>
  <si>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</si>
  <si>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</si>
  <si>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</si>
  <si>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</si>
  <si>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</si>
  <si>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</si>
  <si>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</si>
  <si>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</si>
  <si>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</si>
  <si>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</si>
  <si>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</si>
  <si>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</si>
  <si>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</si>
  <si>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</si>
  <si>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</si>
  <si>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</si>
  <si>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</si>
  <si>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</si>
  <si>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</si>
  <si>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</si>
  <si>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</si>
  <si>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</si>
  <si>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</si>
  <si>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</si>
  <si>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</si>
  <si>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</si>
  <si>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</si>
  <si>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</si>
  <si>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</si>
  <si>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</si>
  <si>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</si>
  <si>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</si>
  <si>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</si>
  <si>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</si>
  <si>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</si>
  <si>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</si>
  <si>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</si>
  <si>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</si>
  <si>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</si>
  <si>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</si>
  <si>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</si>
  <si>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</si>
  <si>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</si>
  <si>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</si>
  <si>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</si>
  <si>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</si>
  <si>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</si>
  <si>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</si>
  <si>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</si>
  <si>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</si>
  <si>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</si>
  <si>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</si>
  <si>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</si>
  <si>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</si>
  <si>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</si>
  <si>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</si>
  <si>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</si>
  <si>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</si>
  <si>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</si>
  <si>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</si>
  <si>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</si>
  <si>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</si>
  <si>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</si>
  <si>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</si>
  <si>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</si>
  <si>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</si>
  <si>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</si>
  <si>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</si>
  <si>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</si>
  <si>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</si>
  <si>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</si>
  <si>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</si>
  <si>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</si>
  <si>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</si>
  <si>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</si>
  <si>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</si>
  <si>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</si>
  <si>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</si>
  <si>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</si>
  <si>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</si>
  <si>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</si>
  <si>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</si>
  <si>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</si>
  <si>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</si>
  <si>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</si>
  <si>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</si>
  <si>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</si>
  <si>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</si>
  <si>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</si>
  <si>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</si>
  <si>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</si>
  <si>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</si>
  <si>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</si>
  <si>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</si>
  <si>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</si>
  <si>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</si>
  <si>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</si>
  <si>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</si>
  <si>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</si>
  <si>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</si>
  <si>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</si>
  <si>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</si>
  <si>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</si>
  <si>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</si>
  <si>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</si>
  <si>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</si>
  <si>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</si>
  <si>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</si>
  <si>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</si>
  <si>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</si>
  <si>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</si>
  <si>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</si>
  <si>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</si>
  <si>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</si>
  <si>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</si>
  <si>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</si>
  <si>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</si>
  <si>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</si>
  <si>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</si>
  <si>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</si>
  <si>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</si>
  <si>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</si>
  <si>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</si>
  <si>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</si>
  <si>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</si>
  <si>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</si>
  <si>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</si>
  <si>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</si>
  <si>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</si>
  <si>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</si>
  <si>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</si>
  <si>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</si>
  <si>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</si>
  <si>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</si>
  <si>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</si>
  <si>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</si>
  <si>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</si>
  <si>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</si>
  <si>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</si>
  <si>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</si>
  <si>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</si>
  <si>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</si>
  <si>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</si>
  <si>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</si>
  <si>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</si>
  <si>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</si>
  <si>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</si>
  <si>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</si>
  <si>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</si>
  <si>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</si>
  <si>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</si>
  <si>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</si>
  <si>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</si>
  <si>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</si>
  <si>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</si>
  <si>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</si>
  <si>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</si>
  <si>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</si>
  <si>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</si>
  <si>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</si>
  <si>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</si>
  <si>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</si>
  <si>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</si>
  <si>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</si>
  <si>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</si>
  <si>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</si>
  <si>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</si>
  <si>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</si>
  <si>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</si>
  <si>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</si>
  <si>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</si>
  <si>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</si>
  <si>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</si>
  <si>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</si>
  <si>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</si>
  <si>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</si>
  <si>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</si>
  <si>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</si>
  <si>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</si>
  <si>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</si>
  <si>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</si>
  <si>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</si>
  <si>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</si>
  <si>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</si>
  <si>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</si>
  <si>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</si>
  <si>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</si>
  <si>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</si>
  <si>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</si>
  <si>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</si>
  <si>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</si>
  <si>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</si>
  <si>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</si>
  <si>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</si>
  <si>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</si>
  <si>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</si>
  <si>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</si>
  <si>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</si>
  <si>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</si>
  <si>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</si>
  <si>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</si>
  <si>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</si>
  <si>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</si>
  <si>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</si>
  <si>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</si>
  <si>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</si>
  <si>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</si>
  <si>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</si>
  <si>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</si>
  <si>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</si>
  <si>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</si>
  <si>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</si>
  <si>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</si>
  <si>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</si>
  <si>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</si>
  <si>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</si>
  <si>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</si>
  <si>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</si>
  <si>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</si>
  <si>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</si>
  <si>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</si>
  <si>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</si>
  <si>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</si>
  <si>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</si>
  <si>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</si>
  <si>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</si>
  <si>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</si>
  <si>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</si>
  <si>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</si>
  <si>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</si>
  <si>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</si>
  <si>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</si>
  <si>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</si>
  <si>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</si>
  <si>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</si>
  <si>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</si>
  <si>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</si>
  <si>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</si>
  <si>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</si>
  <si>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</si>
  <si>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</si>
  <si>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</si>
  <si>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</si>
  <si>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</si>
  <si>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</si>
  <si>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</si>
  <si>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</si>
  <si>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</si>
  <si>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</si>
  <si>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</si>
  <si>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</si>
  <si>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</si>
  <si>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</si>
  <si>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</si>
  <si>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</si>
  <si>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</si>
  <si>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</si>
  <si>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</si>
  <si>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</si>
  <si>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</si>
  <si>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</si>
  <si>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</si>
  <si>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</si>
  <si>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</si>
  <si>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</si>
  <si>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</si>
  <si>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</si>
  <si>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</si>
  <si>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</si>
  <si>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</si>
  <si>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</si>
  <si>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</si>
  <si>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</si>
  <si>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</si>
  <si>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</si>
  <si>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</si>
  <si>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</si>
  <si>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</si>
  <si>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</si>
  <si>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</si>
  <si>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</si>
  <si>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</si>
  <si>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</si>
  <si>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</si>
  <si>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</si>
  <si>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</si>
  <si>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</si>
  <si>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</si>
  <si>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</si>
  <si>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</si>
  <si>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</si>
  <si>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</si>
  <si>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</si>
  <si>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</si>
  <si>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</si>
  <si>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</si>
  <si>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</si>
  <si>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</si>
  <si>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</si>
  <si>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</si>
  <si>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</si>
  <si>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</si>
  <si>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</si>
  <si>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</si>
  <si>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</si>
  <si>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</si>
  <si>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</si>
  <si>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</si>
  <si>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</si>
  <si>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</si>
  <si>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</si>
  <si>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</si>
  <si>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</si>
  <si>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</si>
  <si>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</si>
  <si>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</si>
  <si>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</si>
  <si>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</si>
  <si>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</si>
  <si>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</si>
  <si>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</si>
  <si>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</si>
  <si>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</si>
  <si>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</si>
  <si>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</si>
  <si>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</si>
  <si>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</si>
  <si>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</si>
  <si>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</si>
  <si>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</si>
  <si>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</si>
  <si>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</si>
  <si>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</si>
  <si>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</si>
  <si>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</si>
  <si>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</si>
  <si>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</si>
  <si>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</si>
  <si>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</si>
  <si>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</si>
  <si>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</si>
  <si>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</si>
  <si>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</si>
  <si>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</si>
  <si>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</si>
  <si>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</si>
  <si>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</si>
  <si>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</si>
  <si>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</si>
  <si>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</si>
  <si>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</si>
  <si>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</si>
  <si>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</si>
  <si>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</si>
  <si>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</si>
  <si>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</si>
  <si>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</si>
  <si>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</si>
  <si>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</si>
  <si>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</si>
  <si>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</si>
  <si>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</si>
  <si>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</si>
  <si>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</si>
  <si>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</si>
  <si>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</si>
  <si>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</si>
  <si>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</si>
  <si>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</si>
  <si>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</si>
  <si>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</si>
  <si>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</si>
  <si>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</si>
  <si>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</si>
  <si>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</si>
  <si>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</si>
  <si>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</si>
  <si>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</si>
  <si>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</si>
  <si>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</si>
  <si>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</si>
  <si>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</si>
  <si>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</si>
  <si>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</si>
  <si>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</si>
  <si>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</si>
  <si>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</si>
  <si>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</si>
  <si>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</si>
  <si>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</si>
  <si>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</si>
  <si>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</si>
  <si>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</si>
  <si>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</si>
  <si>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</si>
  <si>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</si>
  <si>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</si>
  <si>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</si>
  <si>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</si>
  <si>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</si>
  <si>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</si>
  <si>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</si>
  <si>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</si>
  <si>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</si>
  <si>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</si>
  <si>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</si>
  <si>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</si>
  <si>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</si>
  <si>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</si>
  <si>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</si>
  <si>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</si>
  <si>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</si>
  <si>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</si>
  <si>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</si>
  <si>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</si>
  <si>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</si>
  <si>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</si>
  <si>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</si>
  <si>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</si>
  <si>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</si>
  <si>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</si>
  <si>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</si>
  <si>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</si>
  <si>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</si>
  <si>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</si>
  <si>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</si>
  <si>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</si>
  <si>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</si>
  <si>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</si>
  <si>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</si>
  <si>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</si>
  <si>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</si>
  <si>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</si>
  <si>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</si>
  <si>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</si>
  <si>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</si>
  <si>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</si>
  <si>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</si>
  <si>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</si>
  <si>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</si>
  <si>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</si>
  <si>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</si>
  <si>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</si>
  <si>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</si>
  <si>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</si>
  <si>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</si>
  <si>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</si>
  <si>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</si>
  <si>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</si>
  <si>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</si>
  <si>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</si>
  <si>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</si>
  <si>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</si>
  <si>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</si>
  <si>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</si>
  <si>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</si>
  <si>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</si>
  <si>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</si>
  <si>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</si>
  <si>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</si>
  <si>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</si>
  <si>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</si>
  <si>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</si>
  <si>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</si>
  <si>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</si>
  <si>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</si>
  <si>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</si>
  <si>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</si>
  <si>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</si>
  <si>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</si>
  <si>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</si>
  <si>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</si>
  <si>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</si>
  <si>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</si>
  <si>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</si>
  <si>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</si>
  <si>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</si>
  <si>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</si>
  <si>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</si>
  <si>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</si>
  <si>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</si>
  <si>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</si>
  <si>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</si>
  <si>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</si>
  <si>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</si>
  <si>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</si>
  <si>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</si>
  <si>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</si>
  <si>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</si>
  <si>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</si>
  <si>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</si>
  <si>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</si>
  <si>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</si>
  <si>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</si>
  <si>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</si>
  <si>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</si>
  <si>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</si>
  <si>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</si>
  <si>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</si>
  <si>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</si>
  <si>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</si>
  <si>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</si>
  <si>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</si>
  <si>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</si>
  <si>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</si>
  <si>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</si>
  <si>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</si>
  <si>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</si>
  <si>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</si>
  <si>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</si>
  <si>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</si>
  <si>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</si>
  <si>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</si>
  <si>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</si>
  <si>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</si>
  <si>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</si>
  <si>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</si>
  <si>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</si>
  <si>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</si>
  <si>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</si>
  <si>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</si>
  <si>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</si>
  <si>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</si>
  <si>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</si>
  <si>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</si>
  <si>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</si>
  <si>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</si>
  <si>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</si>
  <si>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</si>
  <si>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</si>
  <si>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</si>
  <si>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</si>
  <si>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</si>
  <si>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</si>
  <si>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</si>
  <si>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</si>
  <si>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</si>
  <si>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</si>
  <si>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</si>
  <si>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</si>
  <si>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</si>
  <si>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</si>
  <si>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</si>
  <si>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</si>
  <si>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</si>
  <si>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</si>
  <si>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</si>
  <si>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</si>
  <si>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</si>
  <si>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</si>
  <si>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</si>
  <si>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</si>
  <si>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</si>
  <si>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</si>
  <si>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</si>
  <si>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</si>
  <si>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</si>
  <si>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</si>
  <si>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</si>
  <si>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</si>
  <si>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</si>
  <si>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</si>
  <si>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</si>
  <si>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</si>
  <si>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</si>
  <si>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</si>
  <si>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</si>
  <si>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</si>
  <si>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</si>
  <si>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</si>
  <si>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</si>
  <si>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</si>
  <si>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</si>
  <si>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</si>
  <si>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</si>
  <si>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</si>
  <si>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</si>
  <si>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</si>
  <si>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</si>
  <si>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</si>
  <si>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</si>
  <si>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</si>
  <si>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</si>
  <si>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</si>
  <si>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</si>
  <si>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</si>
  <si>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</si>
  <si>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</si>
  <si>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</si>
  <si>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</si>
  <si>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</si>
  <si>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</si>
  <si>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</si>
  <si>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</si>
  <si>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</si>
  <si>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</si>
  <si>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</si>
  <si>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</si>
  <si>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</si>
  <si>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</si>
  <si>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</si>
  <si>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</si>
  <si>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</si>
  <si>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</si>
  <si>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</si>
  <si>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</si>
  <si>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</si>
  <si>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</si>
  <si>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</si>
  <si>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</si>
  <si>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</si>
  <si>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</si>
  <si>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</si>
  <si>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</si>
  <si>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</si>
  <si>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</si>
  <si>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</si>
  <si>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</si>
  <si>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</si>
  <si>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</si>
  <si>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</si>
  <si>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</si>
  <si>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</si>
  <si>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</si>
  <si>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</si>
  <si>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</si>
  <si>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</si>
  <si>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</si>
  <si>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</si>
  <si>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</si>
  <si>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</si>
  <si>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</si>
  <si>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</si>
  <si>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</si>
  <si>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</si>
  <si>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</si>
  <si>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</si>
  <si>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</si>
  <si>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</si>
  <si>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</si>
  <si>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</si>
  <si>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</si>
  <si>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</si>
  <si>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</si>
  <si>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</si>
  <si>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</si>
  <si>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</si>
  <si>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</si>
  <si>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</si>
  <si>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</si>
  <si>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</si>
  <si>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</si>
  <si>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</si>
  <si>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</si>
  <si>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</si>
  <si>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</si>
  <si>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</si>
  <si>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</si>
  <si>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</si>
  <si>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</si>
  <si>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</si>
  <si>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</si>
  <si>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</si>
  <si>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</si>
  <si>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</si>
  <si>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</si>
  <si>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</si>
  <si>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</si>
  <si>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</si>
  <si>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</si>
  <si>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</si>
  <si>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</si>
  <si>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</si>
  <si>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</si>
  <si>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</si>
  <si>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</si>
  <si>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</si>
  <si>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</si>
  <si>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</si>
  <si>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</si>
  <si>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</si>
  <si>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</si>
  <si>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</si>
  <si>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</si>
  <si>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</si>
  <si>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</si>
  <si>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</si>
  <si>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</si>
  <si>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</si>
  <si>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</si>
  <si>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</si>
  <si>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</si>
  <si>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</si>
  <si>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</si>
  <si>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</si>
  <si>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</si>
  <si>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</si>
  <si>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</si>
  <si>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</si>
  <si>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</si>
  <si>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</si>
  <si>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</si>
  <si>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</si>
  <si>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</si>
  <si>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</si>
  <si>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</si>
  <si>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</si>
  <si>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</si>
  <si>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</si>
  <si>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</si>
  <si>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</si>
  <si>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</si>
  <si>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</si>
  <si>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</si>
  <si>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</si>
  <si>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</si>
  <si>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</si>
  <si>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</si>
  <si>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</si>
  <si>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</si>
  <si>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</si>
  <si>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</si>
  <si>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</si>
  <si>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</si>
  <si>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</si>
  <si>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</si>
  <si>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</si>
  <si>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</si>
  <si>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</si>
  <si>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</si>
  <si>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</si>
  <si>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</si>
  <si>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</si>
  <si>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</si>
  <si>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</si>
  <si>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</si>
  <si>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</si>
  <si>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</si>
  <si>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</si>
  <si>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</si>
  <si>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</si>
  <si>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</si>
  <si>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</si>
  <si>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</si>
  <si>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</si>
  <si>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</si>
  <si>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</si>
  <si>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</si>
  <si>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</si>
  <si>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</si>
  <si>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</si>
  <si>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</si>
  <si>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</si>
  <si>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</si>
  <si>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</si>
  <si>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</si>
  <si>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</si>
  <si>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</si>
  <si>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</si>
  <si>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</si>
  <si>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</si>
  <si>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</si>
  <si>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</si>
  <si>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</si>
  <si>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</si>
  <si>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</si>
  <si>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</si>
  <si>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</si>
  <si>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</si>
  <si>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</si>
  <si>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</si>
  <si>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</si>
  <si>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</si>
  <si>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</si>
  <si>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</si>
  <si>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</si>
  <si>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</si>
  <si>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</si>
  <si>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</si>
  <si>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</si>
  <si>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</si>
  <si>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</si>
  <si>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</si>
  <si>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</si>
  <si>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</si>
  <si>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</si>
  <si>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</si>
  <si>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</si>
  <si>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</si>
  <si>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</si>
  <si>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</si>
  <si>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</si>
  <si>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</si>
  <si>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</si>
  <si>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</si>
  <si>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</si>
  <si>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</si>
  <si>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</si>
  <si>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</si>
  <si>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</si>
  <si>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</si>
  <si>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</si>
  <si>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</si>
  <si>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</si>
  <si>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</si>
  <si>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</si>
  <si>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</si>
  <si>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</si>
  <si>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</si>
  <si>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</si>
  <si>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</si>
  <si>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</si>
  <si>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</si>
  <si>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</si>
  <si>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</si>
  <si>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</si>
  <si>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</si>
  <si>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</si>
  <si>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</si>
  <si>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</si>
  <si>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</si>
  <si>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</si>
  <si>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</si>
  <si>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</si>
  <si>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</si>
  <si>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</si>
  <si>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</si>
  <si>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</si>
  <si>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</si>
  <si>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</si>
  <si>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</si>
  <si>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</si>
  <si>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</si>
  <si>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</si>
  <si>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</si>
  <si>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</si>
  <si>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</si>
  <si>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</si>
  <si>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</si>
  <si>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</si>
  <si>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</si>
  <si>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</si>
  <si>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</si>
  <si>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</si>
  <si>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</si>
  <si>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</si>
  <si>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</si>
  <si>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</si>
  <si>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</si>
  <si>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</si>
  <si>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</si>
  <si>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</si>
  <si>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</si>
  <si>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</si>
  <si>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</si>
  <si>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</si>
  <si>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</si>
  <si>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</si>
  <si>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</si>
  <si>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</si>
  <si>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</si>
  <si>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</si>
  <si>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</si>
  <si>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</si>
  <si>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</si>
  <si>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</si>
  <si>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</si>
  <si>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</si>
  <si>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</si>
  <si>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</si>
  <si>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</si>
  <si>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</si>
  <si>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</si>
  <si>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</si>
  <si>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</si>
  <si>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</si>
  <si>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</si>
  <si>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</si>
  <si>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</si>
  <si>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</si>
  <si>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</si>
  <si>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</si>
  <si>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</si>
  <si>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</si>
  <si>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</si>
  <si>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</si>
  <si>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</si>
  <si>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</si>
  <si>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</si>
  <si>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</si>
  <si>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</si>
  <si>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</si>
  <si>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</si>
  <si>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</si>
  <si>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</si>
  <si>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</si>
  <si>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</si>
  <si>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</si>
  <si>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</si>
  <si>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</si>
  <si>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</si>
  <si>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</si>
  <si>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</si>
  <si>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</si>
  <si>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</si>
  <si>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</si>
  <si>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</si>
  <si>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</si>
  <si>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</si>
  <si>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</si>
  <si>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</si>
  <si>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</si>
  <si>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</si>
  <si>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</si>
  <si>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</si>
  <si>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</si>
  <si>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</si>
  <si>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</si>
  <si>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</si>
  <si>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</si>
  <si>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</si>
  <si>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</si>
  <si>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</si>
  <si>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</si>
  <si>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</si>
  <si>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</si>
  <si>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</si>
  <si>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</si>
  <si>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</si>
  <si>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</si>
  <si>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</si>
  <si>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</si>
  <si>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</si>
  <si>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</si>
  <si>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</si>
  <si>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</si>
  <si>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</si>
  <si>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</si>
  <si>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</si>
  <si>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</si>
  <si>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</si>
  <si>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</si>
  <si>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</si>
  <si>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</si>
  <si>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</si>
  <si>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</si>
  <si>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</si>
  <si>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</si>
  <si>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</si>
  <si>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</si>
  <si>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</si>
  <si>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</si>
  <si>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</si>
  <si>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</si>
  <si>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</si>
  <si>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</si>
  <si>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</si>
  <si>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</si>
  <si>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</si>
  <si>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</si>
  <si>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</si>
  <si>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</si>
  <si>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</si>
  <si>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</si>
  <si>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</si>
  <si>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</si>
  <si>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</si>
  <si>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</si>
  <si>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</si>
  <si>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</si>
  <si>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</si>
  <si>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</si>
  <si>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</si>
  <si>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</si>
  <si>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</si>
  <si>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</si>
  <si>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</si>
  <si>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</si>
  <si>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</si>
  <si>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</si>
  <si>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</si>
  <si>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</si>
  <si>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</si>
  <si>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</si>
  <si>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</si>
  <si>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</si>
  <si>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</si>
  <si>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</si>
  <si>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</si>
  <si>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</si>
  <si>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</si>
  <si>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</si>
  <si>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</si>
  <si>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</si>
  <si>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</si>
  <si>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</si>
  <si>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</si>
  <si>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</si>
  <si>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</si>
  <si>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</si>
  <si>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</si>
  <si>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</si>
  <si>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</si>
  <si>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</si>
  <si>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</si>
  <si>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</si>
  <si>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</si>
  <si>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</si>
  <si>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</si>
  <si>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</si>
  <si>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</si>
  <si>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</si>
  <si>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</si>
  <si>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</si>
  <si>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</si>
  <si>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</si>
  <si>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</si>
  <si>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</si>
  <si>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</si>
  <si>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</si>
  <si>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</si>
  <si>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</si>
  <si>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</si>
  <si>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</si>
  <si>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</si>
  <si>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</si>
  <si>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</si>
  <si>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</si>
  <si>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</si>
  <si>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</si>
  <si>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</si>
  <si>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</si>
  <si>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</si>
  <si>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</si>
  <si>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</si>
  <si>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</si>
  <si>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</si>
  <si>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</si>
  <si>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</si>
  <si>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</si>
  <si>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</si>
  <si>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</si>
  <si>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</si>
  <si>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</si>
  <si>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</si>
  <si>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</si>
  <si>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</si>
  <si>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</si>
  <si>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</si>
  <si>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</si>
  <si>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</si>
  <si>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</si>
  <si>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</si>
  <si>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</si>
  <si>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</si>
  <si>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</si>
  <si>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</si>
  <si>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</si>
  <si>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</si>
  <si>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</si>
  <si>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</si>
  <si>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</si>
  <si>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</si>
  <si>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</si>
  <si>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</si>
  <si>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</si>
  <si>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</si>
  <si>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</si>
  <si>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</si>
  <si>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</si>
  <si>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</si>
  <si>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</si>
  <si>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</si>
  <si>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</si>
  <si>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</si>
  <si>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</si>
  <si>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</si>
  <si>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</si>
  <si>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</si>
  <si>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</si>
  <si>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</si>
  <si>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</si>
  <si>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</si>
  <si>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</si>
  <si>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</si>
  <si>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</si>
  <si>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</si>
  <si>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</si>
  <si>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</si>
  <si>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</si>
  <si>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</si>
  <si>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</si>
  <si>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</si>
  <si>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</si>
  <si>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</si>
  <si>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</si>
  <si>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</si>
  <si>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</si>
  <si>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</si>
  <si>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</si>
  <si>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</si>
  <si>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</si>
  <si>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</si>
  <si>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</si>
  <si>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</si>
  <si>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</si>
  <si>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</si>
  <si>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</si>
  <si>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</si>
  <si>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</si>
  <si>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</si>
  <si>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</si>
  <si>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</si>
  <si>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</si>
  <si>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</si>
  <si>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</si>
  <si>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</si>
  <si>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</si>
  <si>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</si>
  <si>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</si>
  <si>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</si>
  <si>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</si>
  <si>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</si>
  <si>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</si>
  <si>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</si>
  <si>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</si>
  <si>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</si>
  <si>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</si>
  <si>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</si>
  <si>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</si>
  <si>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</si>
  <si>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</si>
  <si>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</si>
  <si>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</si>
  <si>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</si>
  <si>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</si>
  <si>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</si>
  <si>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</si>
  <si>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</si>
  <si>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</si>
  <si>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</si>
  <si>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</si>
  <si>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</si>
  <si>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</si>
  <si>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</si>
  <si>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</si>
  <si>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</si>
  <si>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</si>
  <si>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</si>
  <si>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</si>
  <si>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</si>
  <si>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</si>
  <si>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</si>
  <si>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</si>
  <si>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</si>
  <si>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</si>
  <si>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</si>
  <si>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</si>
  <si>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</si>
  <si>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</si>
  <si>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</si>
  <si>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</si>
  <si>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</si>
  <si>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</si>
  <si>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</si>
  <si>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</si>
  <si>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</si>
  <si>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</si>
  <si>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</si>
  <si>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</si>
  <si>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</si>
  <si>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</si>
  <si>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</si>
  <si>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</si>
  <si>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</si>
  <si>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</si>
  <si>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</si>
  <si>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</si>
  <si>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</si>
  <si>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</si>
  <si>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</si>
  <si>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</si>
  <si>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</si>
  <si>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</si>
  <si>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</si>
  <si>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</si>
  <si>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</si>
  <si>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</si>
  <si>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</si>
  <si>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</si>
  <si>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</si>
  <si>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</si>
  <si>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</si>
  <si>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</si>
  <si>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</si>
  <si>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</si>
  <si>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</si>
  <si>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</si>
  <si>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</si>
  <si>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</si>
  <si>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</si>
  <si>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</si>
  <si>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</si>
  <si>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</si>
  <si>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</si>
  <si>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</si>
  <si>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</si>
  <si>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</si>
  <si>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</si>
  <si>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</si>
  <si>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</si>
  <si>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</si>
  <si>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</si>
  <si>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</si>
  <si>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</si>
  <si>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</si>
  <si>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</si>
  <si>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</si>
  <si>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</si>
  <si>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</si>
  <si>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</si>
  <si>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</si>
  <si>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</si>
  <si>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</si>
  <si>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</si>
  <si>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</si>
  <si>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</si>
  <si>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</si>
  <si>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</si>
  <si>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</si>
  <si>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</si>
  <si>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</si>
  <si>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</si>
  <si>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</si>
  <si>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</si>
  <si>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</si>
  <si>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</si>
  <si>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</si>
  <si>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</si>
  <si>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</si>
  <si>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</si>
  <si>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</si>
  <si>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</si>
  <si>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</si>
  <si>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</si>
  <si>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</si>
  <si>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</si>
  <si>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</si>
  <si>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</si>
  <si>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</si>
  <si>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</si>
  <si>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</si>
  <si>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</si>
  <si>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</si>
  <si>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</si>
  <si>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</si>
  <si>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</si>
  <si>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</si>
  <si>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</si>
  <si>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</si>
  <si>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</si>
  <si>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</si>
  <si>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</si>
  <si>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</si>
  <si>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</si>
  <si>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</si>
  <si>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</si>
  <si>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</si>
  <si>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</si>
  <si>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</si>
  <si>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</si>
  <si>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</si>
  <si>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</si>
  <si>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</si>
  <si>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</si>
  <si>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</si>
  <si>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</si>
  <si>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</si>
  <si>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</si>
  <si>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</si>
  <si>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</si>
  <si>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</si>
  <si>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</si>
  <si>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</si>
  <si>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</si>
  <si>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</si>
  <si>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</si>
  <si>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</si>
  <si>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</si>
  <si>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</si>
  <si>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</si>
  <si>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</si>
  <si>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</si>
  <si>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</si>
  <si>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</si>
  <si>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</si>
  <si>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</si>
  <si>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</si>
  <si>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</si>
  <si>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</si>
  <si>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</si>
  <si>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</si>
  <si>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</si>
  <si>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</si>
  <si>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</si>
  <si>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</si>
  <si>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</si>
  <si>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</si>
  <si>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</si>
  <si>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</si>
  <si>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</si>
  <si>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</si>
  <si>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</si>
  <si>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</si>
  <si>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</si>
  <si>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</si>
  <si>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</si>
  <si>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</si>
  <si>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</si>
  <si>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</si>
  <si>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</si>
  <si>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</si>
  <si>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</si>
  <si>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</si>
  <si>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</si>
  <si>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</si>
  <si>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</si>
  <si>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</si>
  <si>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</si>
  <si>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</si>
  <si>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</si>
  <si>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</si>
  <si>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</si>
  <si>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</si>
  <si>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</si>
  <si>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</si>
  <si>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</si>
  <si>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</si>
  <si>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</si>
  <si>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</si>
  <si>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</si>
  <si>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</si>
  <si>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</si>
  <si>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</si>
  <si>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</si>
  <si>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</si>
  <si>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</si>
  <si>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</si>
  <si>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</si>
  <si>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</si>
  <si>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</si>
  <si>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</si>
  <si>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</si>
  <si>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</si>
  <si>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</si>
  <si>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</si>
  <si>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</si>
  <si>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</si>
  <si>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</si>
  <si>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</si>
  <si>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</si>
  <si>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</si>
  <si>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</si>
  <si>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</si>
  <si>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</si>
  <si>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</si>
  <si>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</si>
  <si>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</si>
  <si>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</si>
  <si>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</si>
  <si>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</si>
  <si>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</si>
  <si>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</si>
  <si>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</si>
  <si>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</si>
  <si>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</si>
  <si>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</si>
  <si>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</si>
  <si>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</si>
  <si>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</si>
  <si>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</si>
  <si>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</si>
  <si>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</si>
  <si>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</si>
  <si>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</si>
  <si>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</si>
  <si>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</si>
  <si>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</si>
  <si>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</si>
  <si>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</si>
  <si>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</si>
  <si>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</si>
  <si>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</si>
  <si>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</si>
  <si>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</si>
  <si>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</si>
  <si>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</si>
  <si>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</si>
  <si>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</si>
  <si>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</si>
  <si>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</si>
  <si>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</si>
  <si>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</si>
  <si>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</si>
  <si>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</si>
  <si>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</si>
  <si>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</si>
  <si>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</si>
  <si>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</si>
  <si>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</si>
  <si>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</si>
  <si>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</si>
  <si>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</si>
  <si>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</si>
  <si>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</si>
  <si>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</si>
  <si>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</si>
  <si>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</si>
  <si>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</si>
  <si>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</si>
  <si>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</si>
  <si>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</si>
  <si>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</si>
  <si>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</si>
  <si>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</si>
  <si>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</si>
  <si>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</si>
  <si>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</si>
  <si>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</si>
  <si>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</si>
  <si>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</si>
  <si>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</si>
  <si>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</si>
  <si>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</si>
  <si>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</si>
  <si>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</si>
  <si>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</si>
  <si>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</si>
  <si>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</si>
  <si>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</si>
  <si>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</si>
  <si>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</si>
  <si>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</si>
  <si>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</si>
  <si>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</si>
  <si>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</si>
  <si>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</si>
  <si>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</si>
  <si>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</si>
  <si>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</si>
  <si>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</si>
  <si>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</si>
  <si>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</si>
  <si>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</si>
  <si>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</si>
  <si>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</si>
  <si>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</si>
  <si>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</si>
  <si>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</si>
  <si>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</si>
  <si>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</si>
  <si>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</si>
  <si>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</si>
  <si>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</si>
  <si>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</si>
  <si>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</si>
  <si>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</si>
  <si>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</si>
  <si>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</si>
  <si>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</si>
  <si>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</si>
  <si>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</si>
  <si>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</si>
  <si>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</si>
  <si>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</si>
  <si>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</si>
  <si>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</si>
  <si>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</si>
  <si>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</si>
  <si>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</si>
  <si>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</si>
  <si>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</si>
  <si>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</si>
  <si>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</si>
  <si>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</si>
  <si>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</si>
  <si>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</si>
  <si>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</si>
  <si>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</si>
  <si>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</si>
  <si>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</si>
  <si>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</si>
  <si>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</si>
  <si>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</si>
  <si>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</si>
  <si>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</si>
  <si>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</si>
  <si>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</si>
  <si>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</si>
  <si>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</si>
  <si>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</si>
  <si>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</si>
  <si>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</si>
  <si>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</si>
  <si>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</si>
  <si>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</si>
  <si>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</si>
  <si>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</si>
  <si>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</si>
  <si>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</si>
  <si>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</si>
  <si>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</si>
  <si>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</si>
  <si>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</si>
  <si>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</si>
  <si>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</si>
  <si>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</si>
  <si>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</si>
  <si>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</si>
  <si>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</si>
  <si>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</si>
  <si>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</si>
  <si>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</si>
  <si>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</si>
  <si>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</si>
  <si>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</si>
  <si>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</si>
  <si>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</si>
  <si>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</si>
  <si>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</si>
  <si>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</si>
  <si>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</si>
  <si>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</si>
  <si>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</si>
  <si>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</si>
  <si>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</si>
  <si>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</si>
  <si>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</si>
  <si>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</si>
  <si>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</si>
  <si>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</si>
  <si>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</si>
  <si>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</si>
  <si>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</si>
  <si>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</si>
  <si>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</si>
  <si>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</si>
  <si>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</si>
  <si>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</si>
  <si>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</si>
  <si>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</si>
  <si>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</si>
  <si>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</si>
  <si>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</si>
  <si>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</si>
  <si>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</si>
  <si>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</si>
  <si>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</si>
  <si>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</si>
  <si>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</si>
  <si>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</si>
  <si>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</si>
  <si>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</si>
  <si>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</si>
  <si>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</si>
  <si>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</si>
  <si>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</si>
  <si>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</si>
  <si>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</si>
  <si>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</si>
  <si>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</si>
  <si>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</si>
  <si>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</si>
  <si>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</si>
  <si>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</si>
  <si>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</si>
  <si>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</si>
  <si>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</si>
  <si>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</si>
  <si>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</si>
  <si>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</si>
  <si>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</si>
  <si>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</si>
  <si>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</si>
  <si>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</si>
  <si>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</si>
  <si>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</si>
  <si>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</si>
  <si>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</si>
  <si>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</si>
  <si>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</si>
  <si>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</si>
  <si>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</si>
  <si>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</si>
  <si>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</si>
  <si>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</si>
  <si>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</si>
  <si>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</si>
  <si>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</si>
  <si>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</si>
  <si>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</si>
  <si>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</si>
  <si>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</si>
  <si>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</si>
  <si>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</si>
  <si>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</si>
  <si>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</si>
  <si>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</si>
  <si>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</si>
  <si>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</si>
  <si>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</si>
  <si>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</si>
  <si>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</si>
  <si>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</si>
  <si>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</si>
  <si>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</si>
  <si>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</si>
  <si>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</si>
  <si>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</si>
  <si>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</si>
  <si>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</si>
  <si>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</si>
  <si>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</si>
  <si>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</si>
  <si>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</si>
  <si>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</si>
  <si>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</si>
  <si>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</si>
  <si>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</si>
  <si>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</si>
  <si>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</si>
  <si>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</si>
  <si>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</si>
  <si>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</si>
  <si>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</si>
  <si>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</si>
  <si>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</si>
  <si>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</si>
  <si>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</si>
  <si>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</si>
  <si>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</si>
  <si>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</si>
  <si>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</si>
  <si>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</si>
  <si>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</si>
  <si>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</si>
  <si>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</si>
  <si>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</si>
  <si>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</si>
  <si>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</si>
  <si>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</si>
  <si>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</si>
  <si>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</si>
  <si>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</si>
  <si>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</si>
  <si>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</si>
  <si>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</si>
  <si>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</si>
  <si>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</si>
  <si>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</si>
  <si>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</si>
  <si>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</si>
  <si>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</si>
  <si>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</si>
  <si>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</si>
  <si>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</si>
  <si>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</si>
  <si>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</si>
  <si>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</si>
  <si>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</si>
  <si>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</si>
  <si>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</si>
  <si>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</si>
  <si>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</si>
  <si>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</si>
  <si>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</si>
  <si>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</si>
  <si>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</si>
  <si>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</si>
  <si>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</si>
  <si>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</si>
  <si>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</si>
  <si>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</si>
  <si>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</si>
  <si>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</si>
  <si>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</si>
  <si>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</si>
  <si>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</si>
  <si>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</si>
  <si>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</si>
  <si>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</si>
  <si>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</si>
  <si>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</si>
  <si>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</si>
  <si>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</si>
  <si>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</si>
  <si>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</si>
  <si>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</si>
  <si>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</si>
  <si>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</si>
  <si>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</si>
  <si>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</si>
  <si>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</si>
  <si>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</si>
  <si>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</si>
  <si>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</si>
  <si>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</si>
  <si>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</si>
  <si>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</si>
  <si>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</si>
  <si>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</si>
  <si>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</si>
  <si>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</si>
  <si>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</si>
  <si>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</si>
  <si>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</si>
  <si>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</si>
  <si>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</si>
  <si>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</si>
  <si>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</si>
  <si>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</si>
  <si>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</si>
  <si>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</si>
  <si>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</si>
  <si>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</si>
  <si>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</si>
  <si>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</si>
  <si>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</si>
  <si>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</si>
  <si>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</si>
  <si>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</si>
  <si>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</si>
  <si>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</si>
  <si>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</si>
  <si>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</si>
  <si>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</si>
  <si>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</si>
  <si>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</si>
  <si>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</si>
  <si>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</si>
  <si>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</si>
  <si>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</si>
  <si>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</si>
  <si>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</si>
  <si>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</si>
  <si>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</si>
  <si>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</si>
  <si>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</si>
  <si>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</si>
  <si>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</si>
  <si>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</si>
  <si>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</si>
  <si>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</si>
  <si>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</si>
  <si>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</si>
  <si>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</si>
  <si>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</si>
  <si>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</si>
  <si>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</si>
  <si>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</si>
  <si>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</si>
  <si>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</si>
  <si>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</si>
  <si>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</si>
  <si>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</si>
  <si>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</si>
  <si>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</si>
  <si>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</si>
  <si>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</si>
  <si>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</si>
  <si>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</si>
  <si>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</si>
  <si>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</si>
  <si>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</si>
  <si>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</si>
  <si>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</si>
  <si>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</si>
  <si>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</si>
  <si>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</si>
  <si>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</si>
  <si>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</si>
  <si>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</si>
  <si>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</si>
  <si>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</si>
  <si>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</si>
  <si>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</si>
  <si>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</si>
  <si>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</si>
  <si>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</si>
  <si>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</si>
  <si>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</si>
  <si>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</si>
  <si>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</si>
  <si>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</si>
  <si>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</si>
  <si>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</si>
  <si>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</si>
  <si>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</si>
  <si>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</si>
  <si>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</si>
  <si>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</si>
  <si>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</si>
  <si>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</si>
  <si>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</si>
  <si>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</si>
  <si>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</si>
  <si>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</si>
  <si>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</si>
  <si>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</si>
  <si>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</si>
  <si>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</si>
  <si>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</si>
  <si>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</si>
  <si>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</si>
  <si>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</si>
  <si>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</si>
  <si>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</si>
  <si>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</si>
  <si>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</si>
  <si>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</si>
  <si>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</si>
  <si>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</si>
  <si>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</si>
  <si>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</si>
  <si>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</si>
  <si>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</si>
  <si>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</si>
  <si>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</si>
  <si>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</si>
  <si>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</si>
  <si>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</si>
  <si>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</si>
  <si>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</si>
  <si>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</si>
  <si>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</si>
  <si>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</si>
  <si>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</si>
  <si>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</si>
  <si>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</si>
  <si>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</si>
  <si>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</si>
  <si>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</si>
  <si>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</si>
  <si>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</si>
  <si>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</si>
  <si>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</si>
  <si>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</si>
  <si>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</si>
  <si>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</si>
  <si>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</si>
  <si>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</si>
  <si>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</si>
  <si>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</si>
  <si>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</si>
  <si>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</si>
  <si>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</si>
  <si>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</si>
  <si>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</si>
  <si>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</si>
  <si>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</si>
  <si>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</si>
  <si>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</si>
  <si>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</si>
  <si>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</si>
  <si>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</si>
  <si>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</si>
  <si>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</si>
  <si>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</si>
  <si>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</si>
  <si>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</si>
  <si>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</si>
  <si>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</si>
  <si>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</si>
  <si>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</si>
  <si>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</si>
  <si>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</si>
  <si>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</si>
  <si>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</si>
  <si>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</si>
  <si>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</si>
  <si>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</si>
  <si>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</si>
  <si>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</si>
  <si>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</si>
  <si>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</si>
  <si>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</si>
  <si>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</si>
  <si>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</si>
  <si>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</si>
  <si>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</si>
  <si>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</si>
  <si>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</si>
  <si>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</si>
  <si>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</si>
  <si>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</si>
  <si>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</si>
  <si>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</si>
  <si>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</si>
  <si>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</si>
  <si>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</si>
  <si>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</si>
  <si>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</si>
  <si>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</si>
  <si>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</si>
  <si>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</si>
  <si>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</si>
  <si>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</si>
  <si>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</si>
  <si>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</si>
  <si>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</si>
  <si>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</si>
  <si>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</si>
  <si>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</si>
  <si>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</si>
  <si>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</si>
  <si>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</si>
  <si>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</si>
  <si>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</si>
  <si>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</si>
  <si>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</si>
  <si>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</si>
  <si>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</si>
  <si>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</si>
  <si>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</si>
  <si>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</si>
  <si>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</si>
  <si>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</si>
  <si>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</si>
  <si>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</si>
  <si>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</si>
  <si>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</si>
  <si>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</si>
  <si>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</si>
  <si>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</si>
  <si>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</si>
  <si>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</si>
  <si>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</si>
  <si>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</si>
  <si>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</si>
  <si>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</si>
  <si>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</si>
  <si>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</si>
  <si>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</si>
  <si>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</si>
  <si>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</si>
  <si>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</si>
  <si>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</si>
  <si>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</si>
  <si>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</si>
  <si>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</si>
  <si>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</si>
  <si>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</si>
  <si>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</si>
  <si>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</si>
  <si>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</si>
  <si>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</si>
  <si>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</si>
  <si>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</si>
  <si>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</si>
  <si>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</si>
  <si>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</si>
  <si>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</si>
  <si>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</si>
  <si>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</si>
  <si>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</si>
  <si>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</si>
  <si>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</si>
  <si>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</si>
  <si>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</si>
  <si>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</si>
  <si>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</si>
  <si>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</si>
  <si>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</si>
  <si>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</si>
  <si>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</si>
  <si>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</si>
  <si>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</si>
  <si>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</si>
  <si>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</si>
  <si>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</si>
  <si>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</si>
  <si>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</si>
  <si>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</si>
  <si>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</si>
  <si>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</si>
  <si>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</si>
  <si>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</si>
  <si>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</si>
  <si>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</si>
  <si>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</si>
  <si>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</si>
  <si>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</si>
  <si>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</si>
  <si>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</si>
  <si>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</si>
  <si>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</si>
  <si>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</si>
  <si>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</si>
  <si>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</si>
  <si>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</si>
  <si>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</si>
  <si>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</si>
  <si>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</si>
  <si>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</si>
  <si>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</si>
  <si>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</si>
  <si>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</si>
  <si>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</si>
  <si>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</si>
  <si>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</si>
  <si>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</si>
  <si>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</si>
  <si>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</si>
  <si>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</si>
  <si>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</si>
  <si>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</si>
  <si>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</si>
  <si>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</si>
  <si>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</si>
  <si>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</si>
  <si>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</si>
  <si>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</si>
  <si>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</si>
  <si>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</si>
  <si>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</si>
  <si>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</si>
  <si>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</si>
  <si>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</si>
  <si>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</si>
  <si>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</si>
  <si>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</si>
  <si>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</si>
  <si>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</si>
  <si>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</si>
  <si>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</si>
  <si>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</si>
  <si>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</si>
  <si>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</si>
  <si>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</si>
  <si>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</si>
  <si>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</si>
  <si>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</si>
  <si>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</si>
  <si>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</si>
  <si>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</si>
  <si>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</si>
  <si>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</si>
  <si>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</si>
  <si>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</si>
  <si>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</si>
  <si>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</si>
  <si>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</si>
  <si>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</si>
  <si>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</si>
  <si>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</si>
  <si>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</si>
  <si>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</si>
  <si>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</si>
  <si>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</si>
  <si>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</si>
  <si>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</si>
  <si>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</si>
  <si>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</si>
  <si>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</si>
  <si>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</si>
  <si>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</si>
  <si>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</si>
  <si>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</si>
  <si>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</si>
  <si>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</si>
  <si>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</si>
  <si>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</si>
  <si>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</si>
  <si>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</si>
  <si>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</si>
  <si>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</si>
  <si>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</si>
  <si>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</si>
  <si>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</si>
  <si>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</si>
  <si>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</si>
  <si>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</si>
  <si>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</si>
  <si>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</si>
  <si>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</si>
  <si>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</si>
  <si>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</si>
  <si>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</si>
  <si>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</si>
  <si>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</si>
  <si>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</si>
  <si>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</si>
  <si>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</si>
  <si>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</si>
  <si>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</si>
  <si>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</si>
  <si>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</si>
  <si>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</si>
  <si>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</si>
  <si>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</si>
  <si>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</si>
  <si>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</si>
  <si>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</si>
  <si>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</si>
  <si>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</si>
  <si>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</si>
  <si>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</si>
  <si>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</si>
  <si>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</si>
  <si>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</si>
  <si>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</si>
  <si>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</si>
  <si>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</si>
  <si>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</si>
  <si>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</si>
  <si>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</si>
  <si>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</si>
  <si>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</si>
  <si>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</si>
  <si>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</si>
  <si>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</si>
  <si>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</si>
  <si>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</si>
  <si>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</si>
  <si>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</si>
  <si>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</si>
  <si>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</si>
  <si>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</si>
  <si>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</si>
  <si>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</si>
  <si>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</si>
  <si>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</si>
  <si>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</si>
  <si>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</si>
  <si>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</si>
  <si>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</si>
  <si>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</si>
  <si>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</si>
  <si>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</si>
  <si>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</si>
  <si>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</si>
  <si>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</si>
  <si>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</si>
  <si>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</si>
  <si>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</si>
  <si>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</si>
  <si>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</si>
  <si>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</si>
  <si>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</si>
  <si>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</si>
  <si>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</si>
  <si>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</si>
  <si>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</si>
  <si>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</si>
  <si>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</si>
  <si>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</si>
  <si>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</si>
  <si>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</si>
  <si>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</si>
  <si>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</si>
  <si>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</si>
  <si>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</si>
  <si>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</si>
  <si>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</si>
  <si>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</si>
  <si>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</si>
  <si>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</si>
  <si>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</si>
  <si>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</si>
  <si>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</si>
  <si>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</si>
  <si>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</si>
  <si>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</si>
  <si>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</si>
  <si>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</si>
  <si>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</si>
  <si>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</si>
  <si>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</si>
  <si>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</si>
  <si>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</si>
  <si>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</si>
  <si>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</si>
  <si>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</si>
  <si>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</si>
  <si>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</si>
  <si>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</si>
  <si>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</si>
  <si>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</si>
  <si>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</si>
  <si>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</si>
  <si>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</si>
  <si>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</si>
  <si>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</si>
  <si>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</si>
  <si>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</si>
  <si>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</si>
  <si>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</si>
  <si>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</si>
  <si>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</si>
  <si>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</si>
  <si>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</si>
  <si>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</si>
  <si>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</si>
  <si>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</si>
  <si>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</si>
  <si>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</si>
  <si>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</si>
  <si>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</si>
  <si>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</si>
  <si>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</si>
  <si>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</si>
  <si>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</si>
  <si>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</si>
  <si>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</si>
  <si>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</si>
  <si>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</si>
  <si>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</si>
  <si>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</si>
  <si>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</si>
  <si>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</si>
  <si>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</si>
  <si>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</si>
  <si>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</si>
  <si>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</si>
  <si>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</si>
  <si>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</si>
  <si>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</si>
  <si>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</si>
  <si>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</si>
  <si>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</si>
  <si>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</si>
  <si>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</si>
  <si>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</si>
  <si>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</si>
  <si>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</si>
  <si>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</si>
  <si>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</si>
  <si>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</si>
  <si>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</si>
  <si>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</si>
  <si>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</si>
  <si>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</si>
  <si>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</si>
  <si>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</si>
  <si>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</si>
  <si>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</si>
  <si>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</si>
  <si>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</si>
  <si>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</si>
  <si>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</si>
  <si>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</si>
  <si>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</si>
  <si>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</si>
  <si>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</si>
  <si>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</si>
  <si>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</si>
  <si>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</si>
  <si>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</si>
  <si>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</si>
  <si>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</si>
  <si>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</si>
  <si>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</si>
  <si>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</si>
  <si>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</si>
  <si>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</si>
  <si>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</si>
  <si>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</si>
  <si>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</si>
  <si>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</si>
  <si>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</si>
  <si>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</si>
  <si>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</si>
  <si>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</si>
  <si>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</si>
  <si>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</si>
  <si>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</si>
  <si>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</si>
  <si>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</si>
  <si>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</si>
  <si>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</si>
  <si>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</si>
  <si>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</si>
  <si>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</si>
  <si>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</si>
  <si>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</si>
  <si>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</si>
  <si>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</si>
  <si>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</si>
  <si>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</si>
  <si>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</si>
  <si>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</si>
  <si>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</si>
  <si>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</si>
  <si>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</si>
  <si>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</si>
  <si>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</si>
  <si>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</si>
  <si>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</si>
  <si>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</si>
  <si>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</si>
  <si>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</si>
  <si>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</si>
  <si>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</si>
  <si>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</si>
  <si>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</si>
  <si>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</si>
  <si>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</si>
  <si>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</si>
  <si>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</si>
  <si>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</si>
  <si>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</si>
  <si>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</si>
  <si>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</si>
  <si>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</si>
  <si>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</si>
  <si>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</si>
  <si>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</si>
  <si>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</si>
  <si>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</si>
  <si>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</si>
  <si>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</si>
  <si>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</si>
  <si>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</si>
  <si>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</si>
  <si>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</si>
  <si>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</si>
  <si>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</si>
  <si>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</si>
  <si>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</si>
  <si>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</si>
  <si>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</si>
  <si>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</si>
  <si>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</si>
  <si>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</si>
  <si>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</si>
  <si>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</si>
  <si>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</si>
  <si>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</si>
  <si>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</si>
  <si>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</si>
  <si>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</si>
  <si>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</si>
  <si>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</si>
  <si>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</si>
  <si>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</si>
  <si>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</si>
  <si>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</si>
  <si>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</si>
  <si>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</si>
  <si>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</si>
  <si>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</si>
  <si>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</si>
  <si>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</si>
  <si>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</si>
  <si>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</si>
  <si>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</si>
  <si>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</si>
  <si>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</si>
  <si>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</si>
  <si>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</si>
  <si>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</si>
  <si>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</si>
  <si>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</si>
  <si>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</si>
  <si>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</si>
  <si>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</si>
  <si>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</si>
  <si>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</si>
  <si>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</si>
  <si>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</si>
  <si>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</si>
  <si>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</si>
  <si>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</si>
  <si>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</si>
  <si>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</si>
  <si>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</si>
  <si>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</si>
  <si>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</si>
  <si>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</si>
  <si>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</si>
  <si>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</si>
  <si>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</si>
  <si>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</si>
  <si>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</si>
  <si>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</si>
  <si>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</si>
  <si>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</si>
  <si>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</si>
  <si>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</si>
  <si>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</si>
  <si>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</si>
  <si>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</si>
  <si>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</si>
  <si>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</si>
  <si>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</si>
  <si>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</si>
  <si>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</si>
  <si>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</si>
  <si>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</si>
  <si>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</si>
  <si>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</si>
  <si>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</si>
  <si>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</si>
  <si>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</si>
  <si>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</si>
  <si>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</si>
  <si>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</si>
  <si>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</si>
  <si>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</si>
  <si>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</si>
  <si>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</si>
  <si>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</si>
  <si>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</si>
  <si>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</si>
  <si>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</si>
  <si>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</si>
  <si>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</si>
  <si>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</si>
  <si>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</si>
  <si>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</si>
  <si>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</si>
  <si>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</si>
  <si>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</si>
  <si>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</si>
  <si>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</si>
  <si>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</si>
  <si>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</si>
  <si>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</si>
  <si>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</si>
  <si>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</si>
  <si>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</si>
  <si>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</si>
  <si>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</si>
  <si>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</si>
  <si>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</si>
  <si>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</si>
  <si>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</si>
  <si>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</si>
  <si>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</si>
  <si>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</si>
  <si>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</si>
  <si>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</si>
  <si>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</si>
  <si>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</si>
  <si>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</si>
  <si>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</si>
  <si>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</si>
  <si>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</si>
  <si>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</si>
  <si>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</si>
  <si>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</si>
  <si>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</si>
  <si>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</si>
  <si>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</si>
  <si>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</si>
  <si>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</si>
  <si>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</si>
  <si>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</si>
  <si>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</si>
  <si>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</si>
  <si>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</si>
  <si>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</si>
  <si>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</si>
  <si>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</si>
  <si>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</si>
  <si>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</si>
  <si>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</si>
  <si>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</si>
  <si>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</si>
  <si>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</si>
  <si>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</si>
  <si>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</si>
  <si>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</si>
  <si>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</si>
  <si>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</si>
  <si>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</si>
  <si>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</si>
  <si>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</si>
  <si>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</si>
  <si>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</si>
  <si>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</si>
  <si>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</si>
  <si>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</si>
  <si>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</si>
  <si>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</si>
  <si>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</si>
  <si>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</si>
  <si>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</si>
  <si>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</si>
  <si>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</si>
  <si>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</si>
  <si>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</si>
  <si>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</si>
  <si>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</si>
  <si>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</si>
  <si>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</si>
  <si>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</si>
  <si>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</si>
  <si>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</si>
  <si>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</si>
  <si>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</si>
  <si>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</si>
  <si>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</si>
  <si>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</si>
  <si>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</si>
  <si>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</si>
  <si>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</si>
  <si>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</si>
  <si>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</si>
  <si>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</si>
  <si>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</si>
  <si>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</si>
  <si>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</si>
  <si>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</si>
  <si>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</si>
  <si>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</si>
  <si>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</si>
  <si>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</si>
  <si>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</si>
  <si>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</si>
  <si>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</si>
  <si>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</si>
  <si>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</si>
  <si>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</si>
  <si>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</si>
  <si>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</si>
  <si>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</si>
  <si>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</si>
  <si>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</si>
  <si>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</si>
  <si>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</si>
  <si>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</si>
  <si>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</si>
  <si>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</si>
  <si>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</si>
  <si>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</si>
  <si>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</si>
  <si>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</si>
  <si>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</si>
  <si>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</si>
  <si>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</si>
  <si>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</si>
  <si>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</si>
  <si>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</si>
  <si>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</si>
  <si>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</si>
  <si>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</si>
  <si>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</si>
  <si>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</si>
  <si>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</si>
  <si>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</si>
  <si>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</si>
  <si>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</si>
  <si>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</si>
  <si>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</si>
  <si>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</si>
  <si>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</si>
  <si>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</si>
  <si>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</si>
  <si>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</si>
  <si>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</si>
  <si>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</si>
  <si>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</si>
  <si>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</si>
  <si>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</si>
  <si>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</si>
  <si>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</si>
  <si>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</si>
  <si>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</si>
  <si>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</si>
  <si>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</si>
  <si>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</si>
  <si>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</si>
  <si>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</si>
  <si>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</si>
  <si>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</si>
  <si>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</si>
  <si>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</si>
  <si>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</si>
  <si>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</si>
  <si>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</si>
  <si>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</si>
  <si>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</si>
  <si>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</si>
  <si>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</si>
  <si>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</si>
  <si>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</si>
  <si>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</si>
  <si>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</si>
  <si>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</si>
  <si>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</si>
  <si>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</si>
  <si>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</si>
  <si>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</si>
  <si>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</si>
  <si>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</si>
  <si>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</si>
  <si>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</si>
  <si>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</si>
  <si>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</si>
  <si>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</si>
  <si>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</si>
  <si>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</si>
  <si>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</si>
  <si>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</si>
  <si>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</si>
  <si>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</si>
  <si>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</si>
  <si>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</si>
  <si>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</si>
  <si>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</si>
  <si>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</si>
  <si>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</si>
  <si>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</si>
  <si>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</si>
  <si>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</si>
  <si>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</si>
  <si>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</si>
  <si>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</si>
  <si>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</si>
  <si>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</si>
  <si>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</si>
  <si>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</si>
  <si>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</si>
  <si>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</si>
  <si>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</si>
  <si>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</si>
  <si>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</si>
  <si>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</si>
  <si>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</si>
  <si>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</si>
  <si>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</si>
  <si>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</si>
  <si>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</si>
  <si>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</si>
  <si>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</si>
  <si>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</si>
  <si>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</si>
  <si>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</si>
  <si>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</si>
  <si>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</si>
  <si>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</si>
  <si>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</si>
  <si>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</si>
  <si>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</si>
  <si>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</si>
  <si>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</si>
  <si>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</si>
  <si>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</si>
  <si>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</si>
  <si>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</si>
  <si>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</si>
  <si>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</si>
  <si>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</si>
  <si>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</si>
  <si>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</si>
  <si>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</si>
  <si>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</si>
  <si>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</si>
  <si>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</si>
  <si>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</si>
  <si>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</si>
  <si>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</si>
  <si>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</si>
  <si>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</si>
  <si>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</si>
  <si>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</si>
  <si>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</si>
  <si>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</si>
  <si>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</si>
  <si>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</si>
  <si>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</si>
  <si>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</si>
  <si>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</si>
  <si>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</si>
  <si>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</si>
  <si>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</si>
  <si>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</si>
  <si>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</si>
  <si>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</si>
  <si>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</si>
  <si>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</si>
  <si>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</si>
  <si>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</si>
  <si>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</si>
  <si>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</si>
  <si>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</si>
  <si>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</si>
  <si>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</si>
  <si>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</si>
  <si>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</si>
  <si>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</si>
  <si>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</si>
  <si>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</si>
  <si>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</si>
  <si>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</si>
  <si>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</si>
  <si>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</si>
  <si>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</si>
  <si>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</si>
  <si>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</si>
  <si>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</si>
  <si>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</si>
  <si>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</si>
  <si>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</si>
  <si>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</si>
  <si>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</si>
  <si>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</si>
  <si>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</si>
  <si>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</si>
  <si>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</si>
  <si>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</si>
  <si>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</si>
  <si>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</si>
  <si>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</si>
  <si>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</si>
  <si>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</si>
  <si>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</si>
  <si>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</si>
  <si>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</si>
  <si>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</si>
  <si>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</si>
  <si>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</si>
  <si>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</si>
  <si>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</si>
  <si>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</si>
  <si>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</si>
  <si>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</si>
  <si>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</si>
  <si>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</si>
  <si>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</si>
  <si>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</si>
  <si>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</si>
  <si>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</si>
  <si>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</si>
  <si>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</si>
  <si>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</si>
  <si>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</si>
  <si>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</si>
  <si>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</si>
  <si>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</si>
  <si>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</si>
  <si>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</si>
  <si>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</si>
  <si>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</si>
  <si>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</si>
  <si>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</si>
  <si>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</si>
  <si>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</si>
  <si>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</si>
  <si>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</si>
  <si>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</si>
  <si>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</si>
  <si>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</si>
  <si>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</si>
  <si>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</si>
  <si>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</si>
  <si>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</si>
  <si>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</si>
  <si>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</si>
  <si>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</si>
  <si>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</si>
  <si>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</si>
  <si>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</si>
  <si>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</si>
  <si>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</si>
  <si>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</si>
  <si>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</si>
  <si>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</si>
  <si>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</si>
  <si>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</si>
  <si>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</si>
  <si>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</si>
  <si>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</si>
  <si>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</si>
  <si>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</si>
  <si>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</si>
  <si>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</si>
  <si>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</si>
  <si>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</si>
  <si>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</si>
  <si>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</si>
  <si>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</si>
  <si>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</si>
  <si>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</si>
  <si>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</si>
  <si>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</si>
  <si>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</si>
  <si>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</si>
  <si>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</si>
  <si>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</si>
  <si>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</si>
  <si>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</si>
  <si>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</si>
  <si>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</si>
  <si>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</si>
  <si>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</si>
  <si>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</si>
  <si>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</si>
  <si>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</si>
  <si>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</si>
  <si>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</si>
  <si>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</si>
  <si>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</si>
  <si>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</si>
  <si>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</si>
  <si>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</si>
  <si>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</si>
  <si>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</si>
  <si>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</si>
  <si>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</si>
  <si>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</si>
  <si>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</si>
  <si>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</si>
  <si>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</si>
  <si>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</si>
  <si>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</si>
  <si>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</si>
  <si>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</si>
  <si>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</si>
  <si>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</si>
  <si>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</si>
  <si>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</si>
  <si>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</si>
  <si>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</si>
  <si>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</si>
  <si>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</si>
  <si>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</si>
  <si>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</si>
  <si>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</si>
  <si>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</si>
  <si>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</si>
  <si>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</si>
  <si>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</si>
  <si>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</si>
  <si>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</si>
  <si>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</si>
  <si>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</si>
  <si>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</si>
  <si>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</si>
  <si>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</si>
  <si>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</si>
  <si>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</si>
  <si>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</si>
  <si>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</si>
  <si>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</si>
  <si>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</si>
  <si>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</si>
  <si>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</si>
  <si>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</si>
  <si>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</si>
  <si>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</si>
  <si>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</si>
  <si>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</si>
  <si>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</si>
  <si>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</si>
  <si>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</si>
  <si>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</si>
  <si>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</si>
  <si>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</si>
  <si>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</si>
  <si>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</si>
  <si>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</si>
  <si>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</si>
  <si>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</si>
  <si>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</si>
  <si>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</si>
  <si>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</si>
  <si>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</si>
  <si>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</si>
  <si>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</si>
  <si>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</si>
  <si>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</si>
  <si>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</si>
  <si>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</si>
  <si>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</si>
  <si>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</si>
  <si>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</si>
  <si>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</si>
  <si>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</si>
  <si>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</si>
  <si>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</si>
  <si>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</si>
  <si>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</si>
  <si>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</si>
  <si>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</si>
  <si>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</si>
  <si>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</si>
  <si>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</si>
  <si>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</si>
  <si>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</si>
  <si>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</si>
  <si>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</si>
  <si>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</si>
  <si>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</si>
  <si>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</si>
  <si>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</si>
  <si>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</si>
  <si>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</si>
  <si>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</si>
  <si>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</si>
  <si>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</si>
  <si>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</si>
  <si>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</si>
  <si>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</si>
  <si>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</si>
  <si>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</si>
  <si>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</si>
  <si>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</si>
  <si>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</si>
  <si>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</si>
  <si>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</si>
  <si>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</si>
  <si>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</si>
  <si>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</si>
  <si>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</si>
  <si>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</si>
  <si>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</si>
  <si>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</si>
  <si>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</si>
  <si>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</si>
  <si>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</si>
  <si>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</si>
  <si>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</si>
  <si>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</si>
  <si>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</si>
  <si>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</si>
  <si>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</si>
  <si>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</si>
  <si>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</si>
  <si>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</si>
  <si>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</si>
  <si>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</si>
  <si>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</si>
  <si>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</si>
  <si>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</si>
  <si>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</si>
  <si>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</si>
  <si>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</si>
  <si>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</si>
  <si>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</si>
  <si>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</si>
  <si>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</si>
  <si>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</si>
  <si>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</si>
  <si>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</si>
  <si>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</si>
  <si>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</si>
  <si>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</si>
  <si>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</si>
  <si>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</si>
  <si>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</si>
  <si>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</si>
  <si>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</si>
  <si>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</si>
  <si>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</si>
  <si>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</si>
  <si>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</si>
  <si>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</si>
  <si>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</si>
  <si>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</si>
  <si>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</si>
  <si>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</si>
  <si>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</si>
  <si>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</si>
  <si>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</si>
  <si>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</si>
  <si>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</si>
  <si>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</si>
  <si>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</si>
  <si>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</si>
  <si>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</si>
  <si>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</si>
  <si>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</si>
  <si>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</si>
  <si>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</si>
  <si>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</si>
  <si>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</si>
  <si>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</si>
  <si>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</si>
  <si>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</si>
  <si>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</si>
  <si>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</si>
  <si>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</si>
  <si>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</si>
  <si>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</si>
  <si>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</si>
  <si>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</si>
  <si>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</si>
  <si>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</si>
  <si>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</si>
  <si>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</si>
  <si>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</si>
  <si>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</si>
  <si>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</si>
  <si>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</si>
  <si>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</si>
  <si>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</si>
  <si>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</si>
  <si>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</si>
  <si>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</si>
  <si>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</si>
  <si>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</si>
  <si>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</si>
  <si>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</si>
  <si>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</si>
  <si>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</si>
  <si>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</si>
  <si>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</si>
  <si>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</si>
  <si>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</si>
  <si>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</si>
  <si>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</si>
  <si>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</si>
  <si>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</si>
  <si>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</si>
  <si>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</si>
  <si>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</si>
  <si>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</si>
  <si>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</si>
  <si>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</si>
  <si>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</si>
  <si>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</si>
  <si>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</si>
  <si>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</si>
  <si>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</si>
  <si>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</si>
  <si>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</si>
  <si>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</si>
  <si>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</si>
  <si>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</si>
  <si>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</si>
  <si>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</si>
  <si>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</si>
  <si>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</si>
  <si>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</si>
  <si>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</si>
  <si>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</si>
  <si>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</si>
  <si>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</si>
  <si>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</si>
  <si>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</si>
  <si>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</si>
  <si>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</si>
  <si>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</si>
  <si>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</si>
  <si>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</si>
  <si>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</si>
  <si>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</si>
  <si>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</si>
  <si>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</si>
  <si>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</si>
  <si>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</si>
  <si>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</si>
  <si>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</si>
  <si>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</si>
  <si>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</si>
  <si>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</si>
  <si>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</si>
  <si>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</si>
  <si>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</si>
  <si>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</si>
  <si>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</si>
  <si>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</si>
  <si>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</si>
  <si>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</si>
  <si>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</si>
  <si>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</si>
  <si>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</si>
  <si>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</si>
  <si>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</si>
  <si>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</si>
  <si>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</si>
  <si>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</si>
  <si>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</si>
  <si>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</si>
  <si>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</si>
  <si>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</si>
  <si>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</si>
  <si>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</si>
  <si>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</si>
  <si>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</si>
  <si>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</si>
  <si>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</si>
  <si>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</si>
  <si>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</si>
  <si>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</si>
  <si>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</si>
  <si>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</si>
  <si>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</si>
  <si>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</si>
  <si>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</si>
  <si>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</si>
  <si>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</si>
  <si>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</si>
  <si>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</si>
  <si>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</si>
  <si>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</si>
  <si>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</si>
  <si>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</si>
  <si>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</si>
  <si>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</si>
  <si>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</si>
  <si>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</si>
  <si>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</si>
  <si>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</si>
  <si>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</si>
  <si>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</si>
  <si>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</si>
  <si>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</si>
  <si>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</si>
  <si>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</si>
  <si>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</si>
  <si>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</si>
  <si>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</si>
  <si>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</si>
  <si>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</si>
  <si>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</si>
  <si>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</si>
  <si>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</si>
  <si>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</si>
  <si>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</si>
  <si>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</si>
  <si>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</si>
  <si>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</si>
  <si>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</si>
  <si>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</si>
  <si>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</si>
  <si>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</si>
  <si>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</si>
  <si>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</si>
  <si>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</si>
  <si>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</si>
  <si>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</si>
  <si>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</si>
  <si>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</si>
  <si>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</si>
  <si>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</si>
  <si>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</si>
  <si>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</si>
  <si>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</si>
  <si>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</si>
  <si>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</si>
  <si>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</si>
  <si>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</si>
  <si>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</si>
  <si>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</si>
  <si>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</si>
  <si>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</si>
  <si>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</si>
  <si>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</si>
  <si>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</si>
  <si>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</si>
  <si>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</si>
  <si>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</si>
  <si>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</si>
  <si>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</si>
  <si>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</si>
  <si>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</si>
  <si>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</si>
  <si>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</si>
  <si>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</si>
  <si>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</si>
  <si>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</si>
  <si>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</si>
  <si>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</si>
  <si>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</si>
  <si>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</si>
  <si>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</si>
  <si>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</si>
  <si>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</si>
  <si>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</si>
  <si>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</si>
  <si>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</si>
  <si>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</si>
  <si>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</si>
  <si>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</si>
  <si>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</si>
  <si>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</si>
  <si>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</si>
  <si>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</si>
  <si>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</si>
  <si>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</si>
  <si>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</si>
  <si>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</si>
  <si>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</si>
  <si>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</si>
  <si>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</si>
  <si>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</si>
  <si>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</si>
  <si>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</si>
  <si>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</si>
  <si>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</si>
  <si>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</si>
  <si>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</si>
  <si>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</si>
  <si>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</si>
  <si>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</si>
  <si>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</si>
  <si>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</si>
  <si>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</si>
  <si>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</si>
  <si>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</si>
  <si>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</si>
  <si>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</si>
  <si>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</si>
  <si>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</si>
  <si>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</si>
  <si>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</si>
  <si>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</si>
  <si>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</si>
  <si>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</si>
  <si>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</si>
  <si>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</si>
  <si>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</si>
  <si>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</si>
  <si>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</si>
  <si>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</si>
  <si>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</si>
  <si>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</si>
  <si>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</si>
  <si>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</si>
  <si>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</si>
  <si>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</si>
  <si>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</si>
  <si>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</si>
  <si>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</si>
  <si>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</si>
  <si>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</si>
  <si>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</si>
  <si>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</si>
  <si>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</si>
  <si>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</si>
  <si>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</si>
  <si>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</si>
  <si>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</si>
  <si>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</si>
  <si>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</si>
  <si>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</si>
  <si>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</si>
  <si>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</si>
  <si>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</si>
  <si>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</si>
  <si>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</si>
  <si>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</si>
  <si>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</si>
  <si>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</si>
  <si>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</si>
  <si>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</si>
  <si>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</si>
  <si>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</si>
  <si>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</si>
  <si>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</si>
  <si>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</si>
  <si>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</si>
  <si>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</si>
  <si>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</si>
  <si>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</si>
  <si>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</si>
  <si>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</si>
  <si>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</si>
  <si>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</si>
  <si>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</si>
  <si>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</si>
  <si>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</si>
  <si>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</si>
  <si>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</si>
  <si>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</si>
  <si>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</si>
  <si>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</si>
  <si>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</si>
  <si>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</si>
  <si>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</si>
  <si>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</si>
  <si>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</si>
  <si>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</si>
  <si>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</si>
  <si>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</si>
  <si>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</si>
  <si>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</si>
  <si>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</si>
  <si>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</si>
  <si>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</si>
  <si>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</si>
  <si>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</si>
  <si>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</si>
  <si>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</si>
  <si>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</si>
  <si>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</si>
  <si>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</si>
  <si>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</si>
  <si>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</si>
  <si>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</si>
  <si>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</si>
  <si>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</si>
  <si>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</si>
  <si>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</si>
  <si>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</si>
  <si>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</si>
  <si>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</si>
  <si>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</si>
  <si>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</si>
  <si>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</si>
  <si>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</si>
  <si>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</si>
  <si>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</si>
  <si>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</si>
  <si>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</si>
  <si>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</si>
  <si>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</si>
  <si>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</si>
  <si>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</si>
  <si>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</si>
  <si>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</si>
  <si>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</si>
  <si>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</si>
  <si>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</si>
  <si>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</si>
  <si>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</si>
  <si>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</si>
  <si>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</si>
  <si>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</si>
  <si>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</si>
  <si>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</si>
  <si>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</si>
  <si>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</si>
  <si>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</si>
  <si>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</si>
  <si>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</si>
  <si>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</si>
  <si>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</si>
  <si>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</si>
  <si>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</si>
  <si>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</si>
  <si>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</si>
  <si>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</si>
  <si>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</si>
  <si>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</si>
  <si>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</si>
  <si>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</si>
  <si>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</si>
  <si>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</si>
  <si>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</si>
  <si>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</si>
  <si>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</si>
  <si>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</si>
  <si>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</si>
  <si>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</si>
  <si>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</si>
  <si>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</si>
  <si>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</si>
  <si>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</si>
  <si>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</si>
  <si>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</si>
  <si>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</si>
  <si>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</si>
  <si>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</si>
  <si>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</si>
  <si>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</si>
  <si>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</si>
  <si>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</si>
  <si>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</si>
  <si>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</si>
  <si>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</si>
  <si>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</si>
  <si>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</si>
  <si>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</si>
  <si>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</si>
  <si>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</si>
  <si>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</si>
  <si>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</si>
  <si>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</si>
  <si>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</si>
  <si>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</si>
  <si>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</si>
  <si>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</si>
  <si>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</si>
  <si>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</si>
  <si>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</si>
  <si>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</si>
  <si>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</si>
  <si>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</si>
  <si>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</si>
  <si>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</si>
  <si>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</si>
  <si>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</si>
  <si>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</si>
  <si>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</si>
  <si>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</si>
  <si>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</si>
  <si>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</si>
  <si>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</si>
  <si>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</si>
  <si>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</si>
  <si>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</si>
  <si>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</si>
  <si>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</si>
  <si>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</si>
  <si>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</si>
  <si>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</si>
  <si>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</si>
  <si>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</si>
  <si>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</si>
  <si>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</si>
  <si>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</si>
  <si>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</si>
  <si>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</si>
  <si>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</si>
  <si>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</si>
  <si>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</si>
  <si>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</si>
  <si>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</si>
  <si>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</si>
  <si>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</si>
  <si>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</si>
  <si>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</si>
  <si>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</si>
  <si>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</si>
  <si>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</si>
  <si>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</si>
  <si>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</si>
  <si>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</si>
  <si>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</si>
  <si>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</si>
  <si>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</si>
  <si>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</si>
  <si>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</si>
  <si>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</si>
  <si>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</si>
  <si>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</si>
  <si>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</si>
  <si>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</si>
  <si>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</si>
  <si>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</si>
  <si>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</si>
  <si>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</si>
  <si>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</si>
  <si>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</si>
  <si>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</si>
  <si>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</si>
  <si>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</si>
  <si>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</si>
  <si>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</si>
  <si>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</si>
  <si>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</si>
  <si>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</si>
  <si>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</si>
  <si>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</si>
  <si>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</si>
  <si>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</si>
  <si>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</si>
  <si>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</si>
  <si>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</si>
  <si>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</si>
  <si>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</si>
  <si>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</si>
  <si>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</si>
  <si>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</si>
  <si>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</si>
  <si>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</si>
  <si>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</si>
  <si>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</si>
  <si>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</si>
  <si>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</si>
  <si>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</si>
  <si>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</si>
  <si>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</si>
  <si>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</si>
  <si>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</si>
  <si>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</si>
  <si>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</si>
  <si>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</si>
  <si>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</si>
  <si>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</si>
  <si>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</si>
  <si>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</si>
  <si>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</si>
  <si>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</si>
  <si>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</si>
  <si>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</si>
  <si>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</si>
  <si>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</si>
  <si>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</si>
  <si>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</si>
  <si>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</si>
  <si>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</si>
  <si>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</si>
  <si>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</si>
  <si>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</si>
  <si>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</si>
  <si>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</si>
  <si>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</si>
  <si>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</si>
  <si>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</si>
  <si>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</si>
  <si>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</si>
  <si>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</si>
  <si>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</si>
  <si>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</si>
  <si>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</si>
  <si>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</si>
  <si>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</si>
  <si>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</si>
  <si>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</si>
  <si>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</si>
  <si>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</si>
  <si>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</si>
  <si>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</si>
  <si>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</si>
  <si>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</si>
  <si>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</si>
  <si>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</si>
  <si>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</si>
  <si>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</si>
  <si>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</si>
  <si>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</si>
  <si>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</si>
  <si>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</si>
  <si>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</si>
  <si>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</si>
  <si>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</si>
  <si>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</si>
  <si>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</si>
  <si>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</si>
  <si>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</si>
  <si>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</si>
  <si>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</si>
  <si>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</si>
  <si>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</si>
  <si>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</si>
  <si>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</si>
  <si>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</si>
  <si>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</si>
  <si>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</si>
  <si>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</si>
  <si>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</si>
  <si>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</si>
  <si>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</si>
  <si>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</si>
  <si>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</si>
  <si>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</si>
  <si>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</si>
  <si>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</si>
  <si>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</si>
  <si>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</si>
  <si>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</si>
  <si>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</si>
  <si>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</si>
  <si>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</si>
  <si>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</si>
  <si>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</si>
  <si>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</si>
  <si>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</si>
  <si>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</si>
  <si>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</si>
  <si>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</si>
  <si>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</si>
  <si>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</si>
  <si>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</si>
  <si>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</si>
  <si>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</si>
  <si>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</si>
  <si>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</si>
  <si>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</si>
  <si>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</si>
  <si>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</si>
  <si>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</si>
  <si>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</si>
  <si>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</si>
  <si>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</si>
  <si>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</si>
  <si>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</si>
  <si>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</si>
  <si>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</si>
  <si>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</si>
  <si>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</si>
  <si>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</si>
  <si>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</si>
  <si>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</si>
  <si>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</si>
  <si>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</si>
  <si>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</si>
  <si>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</si>
  <si>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</si>
  <si>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</si>
  <si>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</si>
  <si>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</si>
  <si>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</si>
  <si>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</si>
  <si>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</si>
  <si>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</si>
  <si>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</si>
  <si>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</si>
  <si>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</si>
  <si>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</si>
  <si>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</si>
  <si>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</si>
  <si>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</si>
  <si>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</si>
  <si>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</si>
  <si>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</si>
  <si>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</si>
  <si>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</si>
  <si>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</si>
  <si>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</si>
  <si>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</si>
  <si>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</si>
  <si>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</si>
  <si>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</si>
  <si>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</si>
  <si>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</si>
  <si>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</si>
  <si>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</si>
  <si>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</si>
  <si>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</si>
  <si>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</si>
  <si>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</si>
  <si>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</si>
  <si>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</si>
  <si>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</si>
  <si>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</si>
  <si>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</si>
  <si>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</si>
  <si>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</si>
  <si>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</si>
  <si>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</si>
  <si>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</si>
  <si>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</si>
  <si>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</si>
  <si>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</si>
  <si>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</si>
  <si>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</si>
  <si>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</si>
  <si>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</si>
  <si>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</si>
  <si>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</si>
  <si>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</si>
  <si>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</si>
  <si>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</si>
  <si>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</si>
  <si>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</si>
  <si>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</si>
  <si>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</si>
  <si>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</si>
  <si>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</si>
  <si>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</si>
  <si>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</si>
  <si>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</si>
  <si>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</si>
  <si>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</si>
  <si>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</si>
  <si>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</si>
  <si>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</si>
  <si>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</si>
  <si>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</si>
  <si>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</si>
  <si>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</si>
  <si>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</si>
  <si>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</si>
  <si>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</si>
  <si>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</si>
  <si>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</si>
  <si>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</si>
  <si>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</si>
  <si>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</si>
  <si>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</si>
  <si>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</si>
  <si>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</si>
  <si>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</si>
  <si>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</si>
  <si>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</si>
  <si>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</si>
  <si>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</si>
  <si>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</si>
  <si>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</si>
  <si>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</si>
  <si>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</si>
  <si>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</si>
  <si>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</si>
  <si>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</si>
  <si>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</si>
  <si>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</si>
  <si>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</si>
  <si>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</si>
  <si>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</si>
  <si>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</si>
  <si>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</si>
  <si>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</si>
  <si>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</si>
  <si>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</si>
  <si>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</si>
  <si>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</si>
  <si>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</si>
  <si>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</si>
  <si>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</si>
  <si>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</si>
  <si>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</si>
  <si>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</si>
  <si>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</si>
  <si>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</si>
  <si>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</si>
  <si>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</si>
  <si>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</si>
  <si>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</si>
  <si>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</si>
  <si>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</si>
  <si>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</si>
  <si>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</si>
  <si>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</si>
  <si>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</si>
  <si>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</si>
  <si>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</si>
  <si>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</si>
  <si>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</si>
  <si>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</si>
  <si>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</si>
  <si>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</si>
  <si>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</si>
  <si>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</si>
  <si>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</si>
  <si>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</si>
  <si>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</si>
  <si>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</si>
  <si>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</si>
  <si>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</si>
  <si>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</si>
  <si>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</si>
  <si>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</si>
  <si>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</si>
  <si>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</si>
  <si>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</si>
  <si>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</si>
  <si>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</si>
  <si>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</si>
  <si>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</si>
  <si>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</si>
  <si>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</si>
  <si>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</si>
  <si>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</si>
  <si>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</si>
  <si>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</si>
  <si>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</si>
  <si>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</si>
  <si>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</si>
  <si>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</si>
  <si>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</si>
  <si>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</si>
  <si>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</si>
  <si>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</si>
  <si>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</si>
  <si>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</si>
  <si>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</si>
  <si>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</si>
  <si>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</si>
  <si>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</si>
  <si>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</si>
  <si>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</si>
  <si>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</si>
  <si>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</si>
  <si>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</si>
  <si>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</si>
  <si>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</si>
  <si>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</si>
  <si>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</si>
  <si>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</si>
  <si>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</si>
  <si>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</si>
  <si>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</si>
  <si>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</si>
  <si>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</si>
  <si>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</si>
  <si>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</si>
  <si>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</si>
  <si>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</si>
  <si>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</si>
  <si>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</si>
  <si>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</si>
  <si>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</si>
  <si>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</si>
  <si>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</si>
  <si>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</si>
  <si>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</si>
  <si>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</si>
  <si>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</si>
  <si>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</si>
  <si>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</si>
  <si>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</si>
  <si>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</si>
  <si>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</si>
  <si>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</si>
  <si>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</si>
  <si>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</si>
  <si>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</si>
  <si>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</si>
  <si>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</si>
  <si>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</si>
  <si>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</si>
  <si>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</si>
  <si>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</si>
  <si>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</si>
  <si>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</si>
  <si>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</si>
  <si>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</si>
  <si>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</si>
  <si>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</si>
  <si>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</si>
  <si>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</si>
  <si>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</si>
  <si>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</si>
  <si>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</si>
  <si>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</si>
  <si>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</si>
  <si>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</si>
  <si>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</si>
  <si>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</si>
  <si>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</si>
  <si>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</si>
  <si>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</si>
  <si>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</si>
  <si>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</si>
  <si>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</si>
  <si>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</si>
  <si>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</si>
  <si>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</si>
  <si>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</si>
  <si>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</si>
  <si>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</si>
  <si>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</si>
  <si>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</si>
  <si>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</si>
  <si>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</si>
  <si>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</si>
  <si>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</si>
  <si>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</si>
  <si>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</si>
  <si>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</si>
  <si>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</si>
  <si>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</si>
  <si>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</si>
  <si>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</si>
  <si>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</si>
  <si>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</si>
  <si>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</si>
  <si>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</si>
  <si>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</si>
  <si>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</si>
  <si>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</si>
  <si>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</si>
  <si>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</si>
  <si>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</si>
  <si>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</si>
  <si>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</si>
  <si>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</si>
  <si>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</si>
  <si>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</si>
  <si>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</si>
  <si>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</si>
  <si>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</si>
  <si>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</si>
  <si>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</si>
  <si>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</si>
  <si>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</si>
  <si>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</si>
  <si>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</si>
  <si>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</si>
  <si>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</si>
  <si>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</si>
  <si>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</si>
  <si>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</si>
  <si>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</si>
  <si>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</si>
  <si>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</si>
  <si>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</si>
  <si>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</si>
  <si>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</si>
  <si>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</si>
  <si>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</si>
  <si>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</si>
  <si>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</si>
  <si>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</si>
  <si>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</si>
  <si>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</si>
  <si>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</si>
  <si>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</si>
  <si>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</si>
  <si>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</si>
  <si>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</si>
  <si>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</si>
  <si>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</si>
  <si>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</si>
  <si>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</si>
  <si>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</si>
  <si>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</si>
  <si>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</si>
  <si>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</si>
  <si>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</si>
  <si>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</si>
  <si>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</si>
  <si>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</si>
  <si>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</si>
  <si>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</si>
  <si>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</si>
  <si>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</si>
  <si>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</si>
  <si>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</si>
  <si>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</si>
  <si>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</si>
  <si>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</si>
  <si>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</si>
  <si>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</si>
  <si>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</si>
  <si>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</si>
  <si>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</si>
  <si>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</si>
  <si>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</si>
  <si>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</si>
  <si>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</si>
  <si>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</si>
  <si>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</si>
  <si>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</si>
  <si>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</si>
  <si>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</si>
  <si>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</si>
  <si>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</si>
  <si>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</si>
  <si>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</si>
  <si>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</si>
  <si>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</si>
  <si>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</si>
  <si>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</si>
  <si>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</si>
  <si>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</si>
  <si>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</si>
  <si>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</si>
  <si>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</si>
  <si>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</si>
  <si>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</si>
  <si>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</si>
  <si>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</si>
  <si>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</si>
  <si>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</si>
  <si>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</si>
  <si>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</si>
  <si>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</si>
  <si>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</si>
  <si>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</si>
  <si>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</si>
  <si>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</si>
  <si>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</si>
  <si>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</si>
  <si>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</si>
  <si>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</si>
  <si>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</si>
  <si>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</si>
  <si>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</si>
  <si>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</si>
  <si>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</si>
  <si>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</si>
  <si>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</si>
  <si>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</si>
  <si>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</si>
  <si>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</si>
  <si>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</si>
  <si>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</si>
  <si>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</si>
  <si>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</si>
  <si>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</si>
  <si>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</si>
  <si>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</si>
  <si>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</si>
  <si>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</si>
  <si>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</si>
  <si>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</si>
  <si>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</si>
  <si>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</si>
  <si>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</si>
  <si>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</si>
  <si>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</si>
  <si>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</si>
  <si>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</si>
  <si>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</si>
  <si>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</si>
  <si>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</si>
  <si>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</si>
  <si>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</si>
  <si>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</si>
  <si>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</si>
  <si>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</si>
  <si>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</si>
  <si>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</si>
  <si>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</si>
  <si>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</si>
  <si>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</si>
  <si>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</si>
  <si>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</si>
  <si>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</si>
  <si>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</si>
  <si>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</si>
  <si>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</si>
  <si>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</si>
  <si>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</si>
  <si>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</si>
  <si>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</si>
  <si>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</si>
  <si>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</si>
  <si>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</si>
  <si>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</si>
  <si>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</si>
  <si>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</si>
  <si>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</si>
  <si>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</si>
  <si>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</si>
  <si>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</si>
  <si>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</si>
  <si>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</si>
  <si>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</si>
  <si>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</si>
  <si>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</si>
  <si>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</si>
  <si>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</si>
  <si>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</si>
  <si>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</si>
  <si>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</si>
  <si>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</si>
  <si>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</si>
  <si>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</si>
  <si>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</si>
  <si>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</si>
  <si>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</si>
  <si>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</si>
  <si>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</si>
  <si>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</si>
  <si>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</si>
  <si>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</si>
  <si>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</si>
  <si>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</si>
  <si>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</si>
  <si>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</si>
  <si>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</si>
  <si>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</si>
  <si>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</si>
  <si>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</si>
  <si>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</si>
  <si>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</si>
  <si>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</si>
  <si>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</si>
  <si>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</si>
  <si>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</si>
  <si>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</si>
  <si>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</si>
  <si>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</si>
  <si>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</si>
  <si>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</si>
  <si>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</si>
  <si>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</si>
  <si>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</si>
  <si>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</si>
  <si>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</si>
  <si>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</si>
  <si>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</si>
  <si>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</si>
  <si>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</si>
  <si>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</si>
  <si>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</si>
  <si>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</si>
  <si>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</si>
  <si>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</si>
  <si>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</si>
  <si>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</si>
  <si>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</si>
  <si>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</si>
  <si>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</si>
  <si>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</si>
  <si>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</si>
  <si>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</si>
  <si>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</si>
  <si>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</si>
  <si>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</si>
  <si>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</si>
  <si>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</si>
  <si>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</si>
  <si>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</si>
  <si>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</si>
  <si>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</si>
  <si>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</si>
  <si>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</si>
  <si>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</si>
  <si>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</si>
  <si>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</si>
  <si>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</si>
  <si>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</si>
  <si>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</si>
  <si>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</si>
  <si>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</si>
  <si>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</si>
  <si>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</si>
  <si>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</si>
  <si>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</si>
  <si>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</si>
  <si>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</si>
  <si>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</si>
  <si>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</si>
  <si>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</si>
  <si>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</si>
  <si>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</si>
  <si>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</si>
  <si>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</si>
  <si>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</si>
  <si>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</si>
  <si>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</si>
  <si>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</si>
  <si>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</si>
  <si>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</si>
  <si>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</si>
  <si>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</si>
  <si>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</si>
  <si>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</si>
  <si>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</si>
  <si>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</si>
  <si>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</si>
  <si>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</si>
  <si>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</si>
  <si>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</si>
  <si>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</si>
  <si>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</si>
  <si>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</si>
  <si>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</si>
  <si>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</si>
  <si>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</si>
  <si>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</si>
  <si>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</si>
  <si>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</si>
  <si>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</si>
  <si>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</si>
  <si>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</si>
  <si>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</si>
  <si>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</si>
  <si>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</si>
  <si>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</si>
  <si>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</si>
  <si>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</si>
  <si>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</si>
  <si>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</si>
  <si>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</si>
  <si>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</si>
  <si>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</si>
  <si>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</si>
  <si>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</si>
  <si>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</si>
  <si>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</si>
  <si>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</si>
  <si>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</si>
  <si>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</si>
  <si>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</si>
  <si>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</si>
  <si>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</si>
  <si>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</si>
  <si>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</si>
  <si>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</si>
  <si>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</si>
  <si>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</si>
  <si>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</si>
  <si>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</si>
  <si>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</si>
  <si>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</si>
  <si>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</si>
  <si>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</si>
  <si>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</si>
  <si>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</si>
  <si>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</si>
  <si>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</si>
  <si>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</si>
  <si>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</si>
  <si>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</si>
  <si>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</si>
  <si>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</si>
  <si>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</si>
  <si>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</si>
  <si>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</si>
  <si>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</si>
  <si>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</si>
  <si>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</si>
  <si>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</si>
  <si>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</si>
  <si>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</si>
  <si>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</si>
  <si>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</si>
  <si>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</si>
  <si>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</si>
  <si>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</si>
  <si>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</si>
  <si>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</si>
  <si>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</si>
  <si>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</si>
  <si>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</si>
  <si>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</si>
  <si>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</si>
  <si>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</si>
  <si>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</si>
  <si>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</si>
  <si>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</si>
  <si>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</si>
  <si>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</si>
  <si>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</si>
  <si>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</si>
  <si>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</si>
  <si>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</si>
  <si>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</si>
  <si>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</si>
  <si>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</si>
  <si>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</si>
  <si>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</si>
  <si>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</si>
  <si>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</si>
  <si>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</si>
  <si>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</si>
  <si>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</si>
  <si>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</si>
  <si>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</si>
  <si>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</si>
  <si>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</si>
  <si>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</si>
  <si>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</si>
  <si>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</si>
  <si>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</si>
  <si>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</si>
  <si>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</si>
  <si>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</si>
  <si>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</si>
  <si>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</si>
  <si>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</si>
  <si>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</si>
  <si>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</si>
  <si>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</si>
  <si>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</si>
  <si>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</si>
  <si>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</si>
  <si>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</si>
  <si>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</si>
  <si>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</si>
  <si>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</si>
  <si>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</si>
  <si>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</si>
  <si>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</si>
  <si>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</si>
  <si>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</si>
  <si>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</si>
  <si>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</si>
  <si>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</si>
  <si>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</si>
  <si>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</si>
  <si>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</si>
  <si>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</si>
  <si>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</si>
  <si>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</si>
  <si>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</si>
  <si>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</si>
  <si>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</si>
  <si>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</si>
  <si>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</si>
  <si>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</si>
  <si>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</si>
  <si>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</si>
  <si>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</si>
  <si>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</si>
  <si>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</si>
  <si>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</si>
  <si>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</si>
  <si>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</si>
  <si>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</si>
  <si>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</si>
  <si>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</si>
  <si>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</si>
  <si>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</si>
  <si>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</si>
  <si>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</si>
  <si>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</si>
  <si>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</si>
  <si>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</si>
  <si>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</si>
  <si>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</si>
  <si>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</si>
  <si>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</si>
  <si>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</si>
  <si>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</si>
  <si>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</si>
  <si>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</si>
  <si>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</si>
  <si>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</si>
  <si>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</si>
  <si>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</si>
  <si>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</si>
  <si>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</si>
  <si>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</si>
  <si>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</si>
  <si>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</si>
  <si>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</si>
  <si>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</si>
  <si>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</si>
  <si>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</si>
  <si>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</si>
  <si>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</si>
  <si>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</si>
  <si>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</si>
  <si>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</si>
  <si>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</si>
  <si>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</si>
  <si>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</si>
  <si>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</si>
  <si>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</si>
  <si>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</si>
  <si>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</si>
  <si>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</si>
  <si>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</si>
  <si>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</si>
  <si>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</si>
  <si>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</si>
  <si>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</si>
  <si>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</si>
  <si>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</si>
  <si>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</si>
  <si>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</si>
  <si>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</si>
  <si>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</si>
  <si>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</si>
  <si>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</si>
  <si>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</si>
  <si>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</si>
  <si>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</si>
  <si>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</si>
  <si>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</si>
  <si>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</si>
  <si>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</si>
  <si>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</si>
  <si>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</si>
  <si>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</si>
  <si>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</si>
  <si>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</si>
  <si>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</si>
  <si>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</si>
  <si>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</si>
  <si>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</si>
  <si>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</si>
  <si>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</si>
  <si>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</si>
  <si>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</si>
  <si>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</si>
  <si>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</si>
  <si>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</si>
  <si>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</si>
  <si>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</si>
  <si>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</si>
  <si>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</si>
  <si>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</si>
  <si>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</si>
  <si>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</si>
  <si>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</si>
  <si>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</si>
  <si>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</si>
  <si>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</si>
  <si>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</si>
  <si>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</si>
  <si>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</si>
  <si>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</si>
  <si>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</si>
  <si>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</si>
  <si>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</si>
  <si>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</si>
  <si>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</si>
  <si>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</si>
  <si>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</si>
  <si>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</si>
  <si>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</si>
  <si>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</si>
  <si>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</si>
  <si>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</si>
  <si>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</si>
  <si>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</si>
  <si>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</si>
  <si>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</si>
  <si>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</si>
  <si>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</si>
  <si>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</si>
  <si>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</si>
  <si>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</si>
  <si>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</si>
  <si>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</si>
  <si>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</si>
  <si>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</si>
  <si>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</si>
  <si>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</si>
  <si>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</si>
  <si>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</si>
  <si>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</si>
  <si>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</si>
  <si>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</si>
  <si>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</si>
  <si>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</si>
  <si>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</si>
  <si>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</si>
  <si>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</si>
  <si>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</si>
  <si>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</si>
  <si>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</si>
  <si>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</si>
  <si>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</si>
  <si>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</si>
  <si>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</si>
  <si>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</si>
  <si>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</si>
  <si>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</si>
  <si>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</si>
  <si>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</si>
  <si>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</si>
  <si>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</si>
  <si>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</si>
  <si>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</si>
  <si>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</si>
  <si>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</si>
  <si>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</si>
  <si>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</si>
  <si>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</si>
  <si>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</si>
  <si>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</si>
  <si>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</si>
  <si>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</si>
  <si>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</si>
  <si>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</si>
  <si>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</si>
  <si>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</si>
  <si>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</si>
  <si>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</si>
  <si>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</si>
  <si>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</si>
  <si>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</si>
  <si>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</si>
  <si>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</si>
  <si>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</si>
  <si>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</si>
  <si>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</si>
  <si>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</si>
  <si>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</si>
  <si>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</si>
  <si>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</si>
  <si>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</si>
  <si>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</si>
  <si>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</si>
  <si>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</si>
  <si>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</si>
  <si>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</si>
  <si>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</si>
  <si>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</si>
  <si>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</si>
  <si>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</si>
  <si>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</si>
  <si>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</si>
  <si>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</si>
  <si>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</si>
  <si>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</si>
  <si>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</si>
  <si>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</si>
  <si>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</si>
  <si>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</si>
  <si>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</si>
  <si>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</si>
  <si>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</si>
  <si>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</si>
  <si>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</si>
  <si>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</si>
  <si>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</si>
  <si>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</si>
  <si>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</si>
  <si>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</si>
  <si>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</si>
  <si>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</si>
  <si>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</si>
  <si>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</si>
  <si>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</si>
  <si>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</si>
  <si>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</si>
  <si>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</si>
  <si>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</si>
  <si>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</si>
  <si>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</si>
  <si>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</si>
  <si>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</si>
  <si>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</si>
  <si>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</si>
  <si>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</si>
  <si>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</si>
  <si>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</si>
  <si>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</si>
  <si>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</si>
  <si>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</si>
  <si>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</si>
  <si>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</si>
  <si>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</si>
  <si>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</si>
  <si>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</si>
  <si>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</si>
  <si>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</si>
  <si>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</si>
  <si>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</si>
  <si>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</si>
  <si>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</si>
  <si>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</si>
  <si>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</si>
  <si>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</si>
  <si>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</si>
  <si>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</si>
  <si>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</si>
  <si>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</si>
  <si>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</si>
  <si>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</si>
  <si>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</si>
  <si>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</si>
  <si>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</si>
  <si>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</si>
  <si>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</si>
  <si>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</si>
  <si>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</si>
  <si>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</si>
  <si>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</si>
  <si>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</si>
  <si>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</si>
  <si>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</si>
  <si>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</si>
  <si>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</si>
  <si>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</si>
  <si>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</si>
  <si>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</si>
  <si>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</si>
  <si>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</si>
  <si>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</si>
  <si>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</si>
  <si>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</si>
  <si>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</si>
  <si>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</si>
  <si>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</si>
  <si>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</si>
  <si>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</si>
  <si>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</si>
  <si>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</si>
  <si>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</si>
  <si>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</si>
  <si>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</si>
  <si>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</si>
  <si>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</si>
  <si>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</si>
  <si>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</si>
  <si>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</si>
  <si>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</si>
  <si>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</si>
  <si>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</si>
  <si>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</si>
  <si>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</si>
  <si>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</si>
  <si>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</si>
  <si>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</si>
  <si>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</si>
  <si>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</si>
  <si>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</si>
  <si>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</si>
  <si>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</si>
  <si>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</si>
  <si>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</si>
  <si>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</si>
  <si>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</si>
  <si>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</si>
  <si>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</si>
  <si>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</si>
  <si>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</si>
  <si>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</si>
  <si>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</si>
  <si>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</si>
  <si>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</si>
  <si>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</si>
  <si>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</si>
  <si>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</si>
  <si>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</si>
  <si>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</si>
  <si>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</si>
  <si>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</si>
  <si>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</si>
  <si>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</si>
  <si>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</si>
  <si>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</si>
  <si>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</si>
  <si>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</si>
  <si>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</si>
  <si>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</si>
  <si>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</si>
  <si>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</si>
  <si>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</si>
  <si>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</si>
  <si>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</si>
  <si>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</si>
  <si>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</si>
  <si>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</si>
  <si>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</si>
  <si>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</si>
  <si>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</si>
  <si>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</si>
  <si>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</si>
  <si>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</si>
  <si>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</si>
  <si>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</si>
  <si>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</si>
  <si>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</si>
  <si>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</si>
  <si>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</si>
  <si>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</si>
  <si>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</si>
  <si>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</si>
  <si>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</si>
  <si>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</si>
  <si>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</si>
  <si>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</si>
  <si>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</si>
  <si>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</si>
  <si>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</si>
  <si>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</si>
  <si>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</si>
  <si>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</si>
  <si>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</si>
  <si>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</si>
  <si>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</si>
  <si>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</si>
  <si>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</si>
  <si>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</si>
  <si>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</si>
  <si>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</si>
  <si>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</si>
  <si>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</si>
  <si>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</si>
  <si>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</si>
  <si>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</si>
  <si>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</si>
  <si>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</si>
  <si>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</si>
  <si>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</si>
  <si>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</si>
  <si>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</si>
  <si>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</si>
  <si>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</si>
  <si>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</si>
  <si>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</si>
  <si>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</si>
  <si>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</si>
  <si>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</si>
  <si>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</si>
  <si>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</si>
  <si>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</si>
  <si>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</si>
  <si>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</si>
  <si>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</si>
  <si>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</si>
  <si>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</si>
  <si>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</si>
  <si>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</si>
  <si>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</si>
  <si>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</si>
  <si>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</si>
  <si>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</si>
  <si>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</si>
  <si>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</si>
  <si>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</si>
  <si>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</si>
  <si>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</si>
  <si>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</si>
  <si>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</si>
  <si>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</si>
  <si>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</si>
  <si>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</si>
  <si>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</si>
  <si>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</si>
  <si>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</si>
  <si>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</si>
  <si>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</si>
  <si>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</si>
  <si>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</si>
  <si>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</si>
  <si>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</si>
  <si>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</si>
  <si>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</si>
  <si>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</si>
  <si>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</si>
  <si>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</si>
  <si>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</si>
  <si>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</si>
  <si>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</si>
  <si>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</si>
  <si>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</si>
  <si>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</si>
  <si>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</si>
  <si>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</si>
  <si>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</si>
  <si>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</si>
  <si>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</si>
  <si>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</si>
  <si>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</si>
  <si>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</si>
  <si>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</si>
  <si>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</si>
  <si>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</si>
  <si>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</si>
  <si>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</si>
  <si>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</si>
  <si>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</si>
  <si>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</si>
  <si>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</si>
  <si>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</si>
  <si>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</si>
  <si>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</si>
  <si>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</si>
  <si>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</si>
  <si>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</si>
  <si>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</si>
  <si>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</si>
  <si>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</si>
  <si>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</si>
  <si>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</si>
  <si>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</si>
  <si>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</si>
  <si>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</si>
  <si>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</si>
  <si>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</si>
  <si>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</si>
  <si>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</si>
  <si>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</si>
  <si>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</si>
  <si>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</si>
  <si>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</si>
  <si>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</si>
  <si>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</si>
  <si>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</si>
  <si>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</si>
  <si>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</si>
  <si>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</si>
  <si>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</si>
  <si>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</si>
  <si>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</si>
  <si>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</si>
  <si>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</si>
  <si>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</si>
  <si>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</si>
  <si>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</si>
  <si>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</si>
  <si>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</si>
  <si>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</si>
  <si>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</si>
  <si>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</si>
  <si>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</si>
  <si>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</si>
  <si>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</si>
  <si>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</si>
  <si>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</si>
  <si>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</si>
  <si>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</si>
  <si>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</si>
  <si>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</si>
  <si>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</si>
  <si>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</si>
  <si>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</si>
  <si>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</si>
  <si>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</si>
  <si>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</si>
  <si>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</si>
  <si>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</si>
  <si>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</si>
  <si>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</si>
  <si>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</si>
  <si>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</si>
  <si>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</si>
  <si>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</si>
  <si>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</si>
  <si>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</si>
  <si>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</si>
  <si>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</si>
  <si>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</si>
  <si>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</si>
  <si>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</si>
  <si>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</si>
  <si>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</si>
  <si>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</si>
  <si>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</si>
  <si>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</si>
  <si>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</si>
  <si>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</si>
  <si>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</si>
  <si>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</si>
  <si>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</si>
  <si>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</si>
  <si>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</si>
  <si>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</si>
  <si>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</si>
  <si>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</si>
  <si>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</si>
  <si>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</si>
  <si>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</si>
  <si>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</si>
  <si>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</si>
  <si>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</si>
  <si>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</si>
  <si>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</si>
  <si>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</si>
  <si>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</si>
  <si>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</si>
  <si>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</si>
  <si>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</si>
  <si>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</si>
  <si>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</si>
  <si>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</si>
  <si>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</si>
  <si>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</si>
  <si>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</si>
  <si>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</si>
  <si>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</si>
  <si>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</si>
  <si>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</si>
  <si>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</si>
  <si>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</si>
  <si>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</si>
  <si>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</si>
  <si>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</si>
  <si>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</si>
  <si>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</si>
  <si>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</si>
  <si>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</si>
  <si>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</si>
  <si>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</si>
  <si>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</si>
  <si>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</si>
  <si>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</si>
  <si>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</si>
  <si>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</si>
  <si>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</si>
  <si>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</si>
  <si>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</si>
  <si>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</si>
  <si>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</si>
  <si>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</si>
  <si>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</si>
  <si>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</si>
  <si>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</si>
  <si>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</si>
  <si>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</si>
  <si>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</si>
  <si>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</si>
  <si>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</si>
  <si>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</si>
  <si>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</si>
  <si>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</si>
  <si>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</si>
  <si>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</si>
  <si>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</si>
  <si>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</si>
  <si>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</si>
  <si>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</si>
  <si>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</si>
  <si>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</si>
  <si>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</si>
  <si>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</si>
  <si>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</si>
  <si>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</si>
  <si>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</si>
  <si>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</si>
  <si>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</si>
  <si>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</si>
  <si>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</si>
  <si>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</si>
  <si>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</si>
  <si>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</si>
  <si>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</si>
  <si>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</si>
  <si>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</si>
  <si>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</si>
  <si>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</si>
  <si>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</si>
  <si>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</si>
  <si>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</si>
  <si>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</si>
  <si>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</si>
  <si>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</si>
  <si>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</si>
  <si>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</si>
  <si>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</si>
  <si>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</si>
  <si>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</si>
  <si>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</si>
  <si>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</si>
  <si>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</si>
  <si>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</si>
  <si>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</si>
  <si>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</si>
  <si>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</si>
  <si>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</si>
  <si>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</si>
  <si>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</si>
  <si>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</si>
  <si>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</si>
  <si>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</si>
  <si>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</si>
  <si>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</si>
  <si>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</si>
  <si>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</si>
  <si>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</si>
  <si>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</si>
  <si>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</si>
  <si>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</si>
  <si>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</si>
  <si>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</si>
  <si>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</si>
  <si>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</si>
  <si>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</si>
  <si>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</si>
  <si>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</si>
  <si>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</si>
  <si>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</si>
  <si>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</si>
  <si>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</si>
  <si>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</si>
  <si>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</si>
  <si>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</si>
  <si>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</si>
  <si>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</si>
  <si>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</si>
  <si>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</si>
  <si>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</si>
  <si>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</si>
  <si>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</si>
  <si>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</si>
  <si>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</si>
  <si>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</si>
  <si>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</si>
  <si>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</si>
  <si>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</si>
  <si>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</si>
  <si>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</si>
  <si>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</si>
  <si>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</si>
  <si>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</si>
  <si>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</si>
  <si>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</si>
  <si>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</si>
  <si>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</si>
  <si>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</si>
  <si>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</si>
  <si>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</si>
  <si>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</si>
  <si>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</si>
  <si>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</si>
  <si>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</si>
  <si>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</si>
  <si>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</si>
  <si>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</si>
  <si>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</si>
  <si>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</si>
  <si>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</si>
  <si>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</si>
  <si>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</si>
  <si>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</si>
  <si>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</si>
  <si>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</si>
  <si>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</si>
  <si>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</si>
  <si>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</si>
  <si>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</si>
  <si>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</si>
  <si>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</si>
  <si>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</si>
  <si>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</si>
  <si>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</si>
  <si>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</si>
  <si>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</si>
  <si>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</si>
  <si>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</si>
  <si>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</si>
  <si>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</si>
  <si>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</si>
  <si>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</si>
  <si>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</si>
  <si>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</si>
  <si>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</si>
  <si>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</si>
  <si>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</si>
  <si>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</si>
  <si>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</si>
  <si>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</si>
  <si>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</si>
  <si>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</si>
  <si>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</si>
  <si>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</si>
  <si>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</si>
  <si>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</si>
  <si>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</si>
  <si>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</si>
  <si>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</si>
  <si>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</si>
  <si>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</si>
  <si>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</si>
  <si>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</si>
  <si>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</si>
  <si>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</si>
  <si>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</si>
  <si>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</si>
  <si>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</si>
  <si>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</si>
  <si>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</si>
  <si>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</si>
  <si>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</si>
  <si>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</si>
  <si>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</si>
  <si>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</si>
  <si>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</si>
  <si>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</si>
  <si>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</si>
  <si>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</si>
  <si>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</si>
  <si>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</si>
  <si>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</si>
  <si>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</si>
  <si>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</si>
  <si>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</si>
  <si>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</si>
  <si>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</si>
  <si>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</si>
  <si>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</si>
  <si>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</si>
  <si>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</si>
  <si>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</si>
  <si>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</si>
  <si>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</si>
  <si>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</si>
  <si>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</si>
  <si>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</si>
  <si>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</si>
  <si>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</si>
  <si>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</si>
  <si>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</si>
  <si>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</si>
  <si>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</si>
  <si>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</si>
  <si>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</si>
  <si>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</si>
  <si>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</si>
  <si>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</si>
  <si>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</si>
  <si>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</si>
  <si>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</si>
  <si>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</si>
  <si>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</si>
  <si>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</si>
  <si>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</si>
  <si>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</si>
  <si>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</si>
  <si>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</si>
  <si>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</si>
  <si>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</si>
  <si>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</si>
  <si>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</si>
  <si>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</si>
  <si>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</si>
  <si>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</si>
  <si>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</si>
  <si>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</si>
  <si>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</si>
  <si>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</si>
  <si>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</si>
  <si>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</si>
  <si>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</si>
  <si>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</si>
  <si>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</si>
  <si>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</si>
  <si>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</si>
  <si>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</si>
  <si>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</si>
  <si>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</si>
  <si>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</si>
  <si>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</si>
  <si>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</si>
  <si>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</si>
  <si>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</si>
  <si>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</si>
  <si>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</si>
  <si>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</si>
  <si>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</si>
  <si>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</si>
  <si>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</si>
  <si>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</si>
  <si>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</si>
  <si>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</si>
  <si>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</si>
  <si>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</si>
  <si>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</si>
  <si>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</si>
  <si>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</si>
  <si>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</si>
  <si>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</si>
  <si>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</si>
  <si>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</si>
  <si>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</si>
  <si>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</si>
  <si>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</si>
  <si>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</si>
  <si>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</si>
  <si>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</si>
  <si>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</si>
  <si>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</si>
  <si>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</si>
  <si>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</si>
  <si>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</si>
  <si>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</si>
  <si>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</si>
  <si>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</si>
  <si>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</si>
  <si>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</si>
  <si>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</si>
  <si>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</si>
  <si>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</si>
  <si>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</si>
  <si>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</si>
  <si>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</si>
  <si>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</si>
  <si>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</si>
  <si>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</si>
  <si>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</si>
  <si>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</si>
  <si>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</si>
  <si>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</si>
  <si>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</si>
  <si>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</si>
  <si>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</si>
  <si>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</si>
  <si>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</si>
  <si>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</si>
  <si>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</si>
  <si>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</si>
  <si>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</si>
  <si>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</si>
  <si>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</si>
  <si>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</si>
  <si>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</si>
  <si>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</si>
  <si>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</si>
  <si>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</si>
  <si>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</si>
  <si>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</si>
  <si>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</si>
  <si>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</si>
  <si>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</si>
  <si>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</si>
  <si>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</si>
  <si>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</si>
  <si>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</si>
  <si>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</si>
  <si>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</si>
  <si>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</si>
  <si>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</si>
  <si>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</si>
  <si>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</si>
  <si>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</si>
  <si>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</si>
  <si>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</si>
  <si>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</si>
  <si>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</si>
  <si>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</si>
  <si>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</si>
  <si>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</si>
  <si>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</si>
  <si>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</si>
  <si>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</si>
  <si>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</si>
  <si>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</si>
  <si>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</si>
  <si>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</si>
  <si>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</si>
  <si>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</si>
  <si>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</si>
  <si>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</si>
  <si>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</si>
  <si>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</si>
  <si>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</si>
  <si>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</si>
  <si>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</si>
  <si>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</si>
  <si>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</si>
  <si>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</si>
  <si>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</si>
  <si>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</si>
  <si>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</si>
  <si>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</si>
  <si>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</si>
  <si>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</si>
  <si>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</si>
  <si>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</si>
  <si>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</si>
  <si>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</si>
  <si>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</si>
  <si>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</si>
  <si>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</si>
  <si>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</si>
  <si>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</si>
  <si>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</si>
  <si>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</si>
  <si>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</si>
  <si>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</si>
  <si>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</si>
  <si>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</si>
  <si>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</si>
  <si>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</si>
  <si>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</si>
  <si>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</si>
  <si>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</si>
  <si>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</si>
  <si>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</si>
  <si>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</si>
  <si>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</si>
  <si>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</si>
  <si>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</si>
  <si>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</si>
  <si>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</si>
  <si>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</si>
  <si>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</si>
  <si>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</si>
  <si>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</si>
  <si>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</si>
  <si>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</si>
  <si>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</si>
  <si>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</si>
  <si>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</si>
  <si>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</si>
  <si>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</si>
  <si>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</si>
  <si>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</si>
  <si>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</si>
  <si>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</si>
  <si>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</si>
  <si>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</si>
  <si>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</si>
  <si>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</si>
  <si>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</si>
  <si>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</si>
  <si>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</si>
  <si>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</si>
  <si>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</si>
  <si>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</si>
  <si>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</si>
  <si>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</si>
  <si>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</si>
  <si>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</si>
  <si>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</si>
  <si>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</si>
  <si>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</si>
  <si>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</si>
  <si>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</si>
  <si>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</si>
  <si>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</si>
  <si>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</si>
  <si>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</si>
  <si>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</si>
  <si>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</si>
  <si>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</si>
  <si>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</si>
  <si>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</si>
  <si>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</si>
  <si>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</si>
  <si>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</si>
  <si>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</si>
  <si>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</si>
  <si>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</si>
  <si>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</si>
  <si>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</si>
  <si>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</si>
  <si>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</si>
  <si>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</si>
  <si>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</si>
  <si>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</si>
  <si>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</si>
  <si>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</si>
  <si>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</si>
  <si>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</si>
  <si>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</si>
  <si>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</si>
  <si>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</si>
  <si>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</si>
  <si>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</si>
  <si>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</si>
  <si>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</si>
  <si>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</si>
  <si>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</si>
  <si>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</si>
  <si>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</si>
  <si>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</si>
  <si>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</si>
  <si>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</si>
  <si>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</si>
  <si>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</si>
  <si>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</si>
  <si>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</si>
  <si>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</si>
  <si>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</si>
  <si>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</si>
  <si>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</si>
  <si>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</si>
  <si>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</si>
  <si>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</si>
  <si>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</si>
  <si>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</si>
  <si>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</si>
  <si>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</si>
  <si>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</si>
  <si>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</si>
  <si>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</si>
  <si>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</si>
  <si>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</si>
  <si>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</si>
  <si>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</si>
  <si>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</si>
  <si>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</si>
  <si>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</si>
  <si>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</si>
  <si>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</si>
  <si>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</si>
  <si>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</si>
  <si>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</si>
  <si>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</si>
  <si>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</si>
  <si>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</si>
  <si>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</si>
  <si>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</si>
  <si>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</si>
  <si>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</si>
  <si>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</si>
  <si>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</si>
  <si>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</si>
  <si>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</si>
  <si>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</si>
  <si>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</si>
  <si>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</si>
  <si>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</si>
  <si>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</si>
  <si>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</si>
  <si>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</si>
  <si>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</si>
  <si>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</si>
  <si>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</si>
  <si>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</si>
  <si>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</si>
  <si>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</si>
  <si>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</si>
  <si>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</si>
  <si>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</si>
  <si>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</si>
  <si>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</si>
  <si>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</si>
  <si>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</si>
  <si>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</si>
  <si>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</si>
  <si>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</si>
  <si>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</si>
  <si>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</si>
  <si>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</si>
  <si>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</si>
  <si>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</si>
  <si>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</si>
  <si>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</si>
  <si>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</si>
  <si>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</si>
  <si>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</si>
  <si>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</si>
  <si>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</si>
  <si>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</si>
  <si>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</si>
  <si>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</si>
  <si>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</si>
  <si>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</si>
  <si>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</si>
  <si>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</si>
  <si>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</si>
  <si>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</si>
  <si>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</si>
  <si>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</si>
  <si>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</si>
  <si>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</si>
  <si>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</si>
  <si>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</si>
  <si>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</si>
  <si>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</si>
  <si>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</si>
  <si>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</si>
  <si>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</si>
  <si>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</si>
  <si>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</si>
  <si>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</si>
  <si>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</si>
  <si>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</si>
  <si>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</si>
  <si>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</si>
  <si>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</si>
  <si>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</si>
  <si>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</si>
  <si>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</si>
  <si>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</si>
  <si>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</si>
  <si>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</si>
  <si>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</si>
  <si>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</si>
  <si>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</si>
  <si>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</si>
  <si>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</si>
  <si>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</si>
  <si>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</si>
  <si>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</si>
  <si>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</si>
  <si>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</si>
  <si>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</si>
  <si>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</si>
  <si>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</si>
  <si>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</si>
  <si>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</si>
  <si>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</si>
  <si>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</si>
  <si>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</si>
  <si>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</si>
  <si>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</si>
  <si>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</si>
  <si>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</si>
  <si>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</si>
  <si>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</si>
  <si>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</si>
  <si>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</si>
  <si>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</si>
  <si>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</si>
  <si>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</si>
  <si>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</si>
  <si>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</si>
  <si>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</si>
  <si>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</si>
  <si>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</si>
  <si>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</si>
  <si>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</si>
  <si>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</si>
  <si>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</si>
  <si>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</si>
  <si>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</si>
  <si>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</si>
  <si>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</si>
  <si>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</si>
  <si>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</si>
  <si>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</si>
  <si>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</si>
  <si>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</si>
  <si>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</si>
  <si>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</si>
  <si>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</si>
  <si>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</si>
  <si>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</si>
  <si>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</si>
  <si>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</si>
  <si>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</si>
  <si>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</si>
  <si>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</si>
  <si>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</si>
  <si>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</si>
  <si>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</si>
  <si>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</si>
  <si>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</si>
  <si>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</si>
  <si>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</si>
  <si>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</si>
  <si>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</si>
  <si>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</si>
  <si>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</si>
  <si>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</si>
  <si>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</si>
  <si>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</si>
  <si>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</si>
  <si>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</si>
  <si>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</si>
  <si>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</si>
  <si>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</si>
  <si>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</si>
  <si>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</si>
  <si>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</si>
  <si>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</si>
  <si>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</si>
  <si>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</si>
  <si>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</si>
  <si>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</si>
  <si>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</si>
  <si>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</si>
  <si>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</si>
  <si>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</si>
  <si>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</si>
  <si>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</si>
  <si>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</si>
  <si>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</si>
  <si>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</si>
  <si>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</si>
  <si>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</si>
  <si>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</si>
  <si>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</si>
  <si>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</si>
  <si>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</si>
  <si>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</si>
  <si>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</si>
  <si>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</si>
  <si>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</si>
  <si>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</si>
  <si>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</si>
  <si>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</si>
  <si>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</si>
  <si>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</si>
  <si>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</si>
  <si>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</si>
  <si>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</si>
  <si>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</si>
  <si>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</si>
  <si>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</si>
  <si>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</si>
  <si>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</si>
  <si>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</si>
  <si>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</si>
  <si>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</si>
  <si>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</si>
  <si>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</si>
  <si>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</si>
  <si>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</si>
  <si>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</si>
  <si>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</si>
  <si>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</si>
  <si>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</si>
  <si>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</si>
  <si>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</si>
  <si>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</si>
  <si>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</si>
  <si>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</si>
  <si>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</si>
  <si>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</si>
  <si>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</si>
  <si>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</si>
  <si>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</si>
  <si>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</si>
  <si>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</si>
  <si>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</si>
  <si>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</si>
  <si>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</si>
  <si>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</si>
  <si>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</si>
  <si>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</si>
  <si>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</si>
  <si>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</si>
  <si>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</si>
  <si>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</si>
  <si>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</si>
  <si>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</si>
  <si>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</si>
  <si>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</si>
  <si>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</si>
  <si>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</si>
  <si>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</si>
  <si>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</si>
  <si>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</si>
  <si>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</si>
  <si>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</si>
  <si>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</si>
  <si>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</si>
  <si>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</si>
  <si>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</si>
  <si>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</si>
  <si>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</si>
  <si>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</si>
  <si>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</si>
  <si>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</si>
  <si>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</si>
  <si>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</si>
  <si>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</si>
  <si>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</si>
  <si>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</si>
  <si>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</si>
  <si>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</si>
  <si>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</si>
  <si>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</si>
  <si>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</si>
  <si>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</si>
  <si>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</si>
  <si>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</si>
  <si>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</si>
  <si>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</si>
  <si>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</si>
  <si>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</si>
  <si>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</si>
  <si>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</si>
  <si>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</si>
  <si>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</si>
  <si>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</si>
  <si>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</si>
  <si>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</si>
  <si>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</si>
  <si>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</si>
  <si>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</si>
  <si>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</si>
  <si>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</si>
  <si>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</si>
  <si>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</si>
  <si>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</si>
  <si>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</si>
  <si>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</si>
  <si>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</si>
  <si>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</si>
  <si>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</si>
  <si>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</si>
  <si>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</si>
  <si>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</si>
  <si>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</si>
  <si>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</si>
  <si>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</si>
  <si>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</si>
  <si>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</si>
  <si>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</si>
  <si>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</si>
  <si>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</si>
  <si>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</si>
  <si>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</si>
  <si>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</si>
  <si>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</si>
  <si>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</si>
  <si>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</si>
  <si>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</si>
  <si>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</si>
  <si>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</si>
  <si>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</si>
  <si>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</si>
  <si>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</si>
  <si>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</si>
  <si>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</si>
  <si>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</si>
  <si>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</si>
  <si>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</si>
  <si>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</si>
  <si>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</si>
  <si>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</si>
  <si>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</si>
  <si>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</si>
  <si>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</si>
  <si>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</si>
  <si>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</si>
  <si>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</si>
  <si>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</si>
  <si>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</si>
  <si>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</si>
  <si>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</si>
  <si>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</si>
  <si>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</si>
  <si>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</si>
  <si>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</si>
  <si>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</si>
  <si>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</si>
  <si>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</si>
  <si>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</si>
  <si>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</si>
  <si>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</si>
  <si>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</si>
  <si>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</si>
  <si>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</si>
  <si>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</si>
  <si>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</si>
  <si>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</si>
  <si>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</si>
  <si>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</si>
  <si>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</si>
  <si>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</si>
  <si>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</si>
  <si>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</si>
  <si>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</si>
  <si>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</si>
  <si>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</si>
  <si>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</si>
  <si>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</si>
  <si>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</si>
  <si>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</si>
  <si>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</si>
  <si>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</si>
  <si>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</si>
  <si>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</si>
  <si>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</si>
  <si>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</si>
  <si>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</si>
  <si>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</si>
  <si>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</si>
  <si>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</si>
  <si>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</si>
  <si>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</si>
  <si>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</si>
  <si>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</si>
  <si>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</si>
  <si>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</si>
  <si>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</si>
  <si>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</si>
  <si>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</si>
  <si>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</si>
  <si>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</si>
  <si>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</si>
  <si>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</si>
  <si>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</si>
  <si>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</si>
  <si>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</si>
  <si>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</si>
  <si>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</si>
  <si>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</si>
  <si>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</si>
  <si>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</si>
  <si>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</si>
  <si>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</si>
  <si>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</si>
  <si>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</si>
  <si>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</si>
  <si>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</si>
  <si>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</si>
  <si>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</si>
  <si>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</si>
  <si>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</si>
  <si>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</si>
  <si>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</si>
  <si>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</si>
  <si>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</si>
  <si>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</si>
  <si>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</si>
  <si>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</si>
  <si>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</si>
  <si>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</si>
  <si>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</si>
  <si>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</si>
  <si>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</si>
  <si>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</si>
  <si>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</si>
  <si>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</si>
  <si>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</si>
  <si>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</si>
  <si>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</si>
  <si>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</si>
  <si>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</si>
  <si>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</si>
  <si>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</si>
  <si>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</si>
  <si>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</si>
  <si>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</si>
  <si>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</si>
  <si>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</si>
  <si>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</si>
  <si>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</si>
  <si>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</si>
  <si>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</si>
  <si>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</si>
  <si>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</si>
  <si>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</si>
  <si>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</si>
  <si>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</si>
  <si>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</si>
  <si>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</si>
  <si>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</si>
  <si>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</si>
  <si>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</si>
  <si>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</si>
  <si>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</si>
  <si>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</si>
  <si>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</si>
  <si>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</si>
  <si>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</si>
  <si>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</si>
  <si>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</si>
  <si>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</si>
  <si>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</si>
  <si>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</si>
  <si>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</si>
  <si>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</si>
  <si>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</si>
  <si>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</si>
  <si>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</si>
  <si>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</si>
  <si>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</si>
  <si>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</si>
  <si>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</si>
  <si>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</si>
  <si>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</si>
  <si>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</si>
  <si>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</si>
  <si>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</si>
  <si>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</si>
  <si>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</si>
  <si>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</si>
  <si>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</si>
  <si>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</si>
  <si>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</si>
  <si>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</si>
  <si>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</si>
  <si>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</si>
  <si>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</si>
  <si>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</si>
  <si>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</si>
  <si>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</si>
  <si>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</si>
  <si>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</si>
  <si>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</si>
  <si>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</si>
  <si>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</si>
  <si>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</si>
  <si>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</si>
  <si>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</si>
  <si>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</si>
  <si>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</si>
  <si>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</si>
  <si>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</si>
  <si>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</si>
  <si>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</si>
  <si>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</si>
  <si>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</si>
  <si>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</si>
  <si>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</si>
  <si>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</si>
  <si>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</si>
  <si>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</si>
  <si>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</si>
  <si>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</si>
  <si>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</si>
  <si>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</si>
  <si>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</si>
  <si>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</si>
  <si>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</si>
  <si>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</si>
  <si>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</si>
  <si>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</si>
  <si>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</si>
  <si>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</si>
  <si>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</si>
  <si>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</si>
  <si>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</si>
  <si>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</si>
  <si>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</si>
  <si>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</si>
  <si>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</si>
  <si>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</si>
  <si>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</si>
  <si>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</si>
  <si>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</si>
  <si>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</si>
  <si>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</si>
  <si>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</si>
  <si>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</si>
  <si>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</si>
  <si>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</si>
  <si>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</si>
  <si>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</si>
  <si>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</si>
  <si>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</si>
  <si>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</si>
  <si>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</si>
  <si>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</si>
  <si>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</si>
  <si>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</si>
  <si>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</si>
  <si>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</si>
  <si>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</si>
  <si>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</si>
  <si>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</si>
  <si>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</si>
  <si>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</si>
  <si>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</si>
  <si>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</si>
  <si>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</si>
  <si>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</si>
  <si>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</si>
  <si>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</si>
  <si>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</si>
  <si>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</si>
  <si>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</si>
  <si>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</si>
  <si>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</si>
  <si>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</si>
  <si>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</si>
  <si>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</si>
  <si>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</si>
  <si>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</si>
  <si>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</si>
  <si>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</si>
  <si>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</si>
  <si>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</si>
  <si>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</si>
  <si>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</si>
  <si>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</si>
  <si>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</si>
  <si>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</si>
  <si>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</si>
  <si>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</si>
  <si>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</si>
  <si>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</si>
  <si>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</si>
  <si>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</si>
  <si>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</si>
  <si>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</si>
  <si>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</si>
  <si>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</si>
  <si>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</si>
  <si>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</si>
  <si>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</si>
  <si>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</si>
  <si>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</si>
  <si>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</si>
  <si>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</si>
  <si>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</si>
  <si>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</si>
  <si>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</si>
  <si>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</si>
  <si>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</si>
  <si>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</si>
  <si>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</si>
  <si>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</si>
  <si>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</si>
  <si>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</si>
  <si>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</si>
  <si>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</si>
  <si>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</si>
  <si>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</si>
  <si>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</si>
  <si>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</si>
  <si>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</si>
  <si>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</si>
  <si>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</si>
  <si>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</si>
  <si>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</si>
  <si>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</si>
  <si>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</si>
  <si>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</si>
  <si>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</si>
  <si>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</si>
  <si>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</si>
  <si>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</si>
  <si>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</si>
  <si>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</si>
  <si>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</si>
  <si>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</si>
  <si>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</si>
  <si>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</si>
  <si>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</si>
  <si>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</si>
  <si>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</si>
  <si>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</si>
  <si>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</si>
  <si>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</si>
  <si>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</si>
  <si>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</si>
  <si>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</si>
  <si>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</si>
  <si>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</si>
  <si>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</si>
  <si>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</si>
  <si>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</si>
  <si>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</si>
  <si>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</si>
  <si>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</si>
  <si>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</si>
  <si>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</si>
  <si>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</si>
  <si>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</si>
  <si>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</si>
  <si>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</si>
  <si>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</si>
  <si>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</si>
  <si>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</si>
  <si>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</si>
  <si>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</si>
  <si>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</si>
  <si>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</si>
  <si>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</si>
  <si>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</si>
  <si>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</si>
  <si>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</si>
  <si>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</si>
  <si>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</si>
  <si>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</si>
  <si>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</si>
  <si>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</si>
  <si>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</si>
  <si>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</si>
  <si>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</si>
  <si>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</si>
  <si>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</si>
  <si>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</si>
  <si>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</si>
  <si>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</si>
  <si>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</si>
  <si>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</si>
  <si>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</si>
  <si>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</si>
  <si>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</si>
  <si>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</si>
  <si>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</si>
  <si>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</si>
  <si>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</si>
  <si>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</si>
  <si>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</si>
  <si>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</si>
  <si>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</si>
  <si>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</si>
  <si>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</si>
  <si>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</si>
  <si>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</si>
  <si>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</si>
  <si>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</si>
  <si>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</si>
  <si>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</si>
  <si>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</si>
  <si>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</si>
  <si>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</si>
  <si>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</si>
  <si>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</si>
  <si>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</si>
  <si>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</si>
  <si>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</si>
  <si>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</si>
  <si>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</si>
  <si>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</si>
  <si>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</si>
  <si>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</si>
  <si>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</si>
  <si>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</si>
  <si>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</si>
  <si>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</si>
  <si>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</si>
  <si>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</si>
  <si>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</si>
  <si>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</si>
  <si>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</si>
  <si>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</si>
  <si>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</si>
  <si>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</si>
  <si>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</si>
  <si>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</si>
  <si>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</si>
  <si>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</si>
  <si>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</si>
  <si>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</si>
  <si>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</si>
  <si>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</si>
  <si>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</si>
  <si>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</si>
  <si>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</si>
  <si>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</si>
  <si>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</si>
  <si>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</si>
  <si>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</si>
  <si>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</si>
  <si>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</si>
  <si>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</si>
  <si>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</si>
  <si>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</si>
  <si>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</si>
  <si>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</si>
  <si>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</si>
  <si>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</si>
  <si>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</si>
  <si>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</si>
  <si>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</si>
  <si>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</si>
  <si>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</si>
  <si>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</si>
  <si>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</si>
  <si>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</si>
  <si>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</si>
  <si>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</si>
  <si>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</si>
  <si>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</si>
  <si>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</si>
  <si>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</si>
  <si>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</si>
  <si>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</si>
  <si>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</si>
  <si>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</si>
  <si>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</si>
  <si>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</si>
  <si>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</si>
  <si>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</si>
  <si>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</si>
  <si>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</si>
  <si>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</si>
  <si>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</si>
  <si>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</si>
  <si>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</si>
  <si>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</si>
  <si>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</si>
  <si>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</si>
  <si>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</si>
  <si>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</si>
  <si>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</si>
  <si>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</si>
  <si>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</si>
  <si>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</si>
  <si>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</si>
  <si>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</si>
  <si>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</si>
  <si>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</si>
  <si>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</si>
  <si>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</si>
  <si>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</si>
  <si>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</si>
  <si>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</si>
  <si>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</si>
  <si>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</si>
  <si>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</si>
  <si>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</si>
  <si>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</si>
  <si>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</si>
  <si>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</si>
  <si>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</si>
  <si>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</si>
  <si>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</si>
  <si>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</si>
  <si>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</si>
  <si>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</si>
  <si>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</si>
  <si>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</si>
  <si>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</si>
  <si>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</si>
  <si>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</si>
  <si>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</si>
  <si>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</si>
  <si>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</si>
  <si>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</si>
  <si>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</si>
  <si>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</si>
  <si>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</si>
  <si>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</si>
  <si>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</si>
  <si>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</si>
  <si>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</si>
  <si>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</si>
  <si>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</si>
  <si>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</si>
  <si>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</si>
  <si>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</si>
  <si>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</si>
  <si>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</si>
  <si>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</si>
  <si>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</si>
  <si>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</si>
  <si>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</si>
  <si>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</si>
  <si>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</si>
  <si>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</si>
  <si>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</si>
  <si>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</si>
  <si>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</si>
  <si>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</si>
  <si>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</si>
  <si>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</si>
  <si>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</si>
  <si>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</si>
  <si>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</si>
  <si>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</si>
  <si>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</si>
  <si>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</si>
  <si>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</si>
  <si>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</si>
  <si>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</si>
  <si>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</si>
  <si>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</si>
  <si>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</si>
  <si>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</si>
  <si>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</si>
  <si>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</si>
  <si>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</si>
  <si>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</si>
  <si>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</si>
  <si>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</si>
  <si>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</si>
  <si>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</si>
  <si>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</si>
  <si>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</si>
  <si>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</si>
  <si>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</si>
  <si>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</si>
  <si>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</si>
  <si>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</si>
  <si>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</si>
  <si>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</si>
  <si>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</si>
  <si>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</si>
  <si>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</si>
  <si>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</si>
  <si>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</si>
  <si>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</si>
  <si>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</si>
  <si>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</si>
  <si>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</si>
  <si>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</si>
  <si>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</si>
  <si>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</si>
  <si>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</si>
  <si>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</si>
  <si>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</si>
  <si>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</si>
  <si>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</si>
  <si>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</si>
  <si>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</si>
  <si>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</si>
  <si>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</si>
  <si>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</si>
  <si>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</si>
  <si>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</si>
  <si>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</si>
  <si>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</si>
  <si>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</si>
  <si>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</si>
  <si>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</si>
  <si>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</si>
  <si>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</si>
  <si>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</si>
  <si>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</si>
  <si>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</si>
  <si>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</si>
  <si>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</si>
  <si>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</si>
  <si>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</si>
  <si>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</si>
  <si>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</si>
  <si>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</si>
  <si>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</si>
  <si>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</si>
  <si>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</si>
  <si>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</si>
  <si>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</si>
  <si>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</si>
  <si>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</si>
  <si>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</si>
  <si>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</si>
  <si>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</si>
  <si>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</si>
  <si>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</si>
  <si>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</si>
  <si>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</si>
  <si>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</si>
  <si>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</si>
  <si>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</si>
  <si>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</si>
  <si>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</si>
  <si>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</si>
  <si>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</si>
  <si>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</si>
  <si>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</si>
  <si>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</si>
  <si>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</si>
  <si>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</si>
  <si>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</si>
  <si>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</si>
  <si>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</si>
  <si>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</si>
  <si>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</si>
  <si>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</si>
  <si>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</si>
  <si>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</si>
  <si>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</si>
  <si>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</si>
  <si>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</si>
  <si>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</si>
  <si>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</si>
  <si>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</si>
  <si>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</si>
  <si>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</si>
  <si>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</si>
  <si>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</si>
  <si>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</si>
  <si>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</si>
  <si>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</si>
  <si>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</si>
  <si>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</si>
  <si>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</si>
  <si>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</si>
  <si>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</si>
  <si>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</si>
  <si>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</si>
  <si>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</si>
  <si>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</si>
  <si>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</si>
  <si>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</si>
  <si>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</si>
  <si>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</si>
  <si>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</si>
  <si>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</si>
  <si>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</si>
  <si>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</si>
  <si>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</si>
  <si>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</si>
  <si>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</si>
  <si>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</si>
  <si>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</si>
  <si>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</si>
  <si>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</si>
  <si>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</si>
  <si>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</si>
  <si>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</si>
  <si>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</si>
  <si>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</si>
  <si>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</si>
  <si>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</si>
  <si>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</si>
  <si>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</si>
  <si>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</si>
  <si>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</si>
  <si>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</si>
  <si>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</si>
  <si>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</si>
  <si>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</si>
  <si>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</si>
  <si>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</si>
  <si>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</si>
  <si>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</si>
  <si>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</si>
  <si>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</si>
  <si>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</si>
  <si>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</si>
  <si>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</si>
  <si>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</si>
  <si>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</si>
  <si>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</si>
  <si>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</si>
  <si>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</si>
  <si>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</si>
  <si>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</si>
  <si>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</si>
  <si>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</si>
  <si>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</si>
  <si>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</si>
  <si>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</si>
  <si>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</si>
  <si>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</si>
  <si>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</si>
  <si>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</si>
  <si>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</si>
  <si>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</si>
  <si>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</si>
  <si>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</si>
  <si>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</si>
  <si>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</si>
  <si>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</si>
  <si>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</si>
  <si>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</si>
  <si>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</si>
  <si>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</si>
  <si>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</si>
  <si>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</si>
  <si>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</si>
  <si>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</si>
  <si>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</si>
  <si>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</si>
  <si>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</si>
  <si>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</si>
  <si>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</si>
  <si>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</si>
  <si>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</si>
  <si>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</si>
  <si>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</si>
  <si>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</si>
  <si>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</si>
  <si>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</si>
  <si>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</si>
  <si>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</si>
  <si>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</si>
  <si>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</si>
  <si>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</si>
  <si>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</si>
  <si>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</si>
  <si>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</si>
  <si>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</si>
  <si>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</si>
  <si>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</si>
  <si>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</si>
  <si>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</si>
  <si>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</si>
  <si>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</si>
  <si>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</si>
  <si>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</si>
  <si>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</si>
  <si>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</si>
  <si>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</si>
  <si>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</si>
  <si>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</si>
  <si>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</si>
  <si>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</si>
  <si>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</si>
  <si>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</si>
  <si>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</si>
  <si>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</si>
  <si>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</si>
  <si>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</si>
  <si>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</si>
  <si>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</si>
  <si>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</si>
  <si>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</si>
  <si>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</si>
  <si>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</si>
  <si>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</si>
  <si>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</si>
  <si>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</si>
  <si>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</si>
  <si>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</si>
  <si>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</si>
  <si>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</si>
  <si>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</si>
  <si>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</si>
  <si>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</si>
  <si>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</si>
  <si>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</si>
  <si>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</si>
  <si>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</si>
  <si>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</si>
  <si>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</si>
  <si>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</si>
  <si>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</si>
  <si>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</si>
  <si>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</si>
  <si>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</si>
  <si>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</si>
  <si>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</si>
  <si>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</si>
  <si>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</si>
  <si>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</si>
  <si>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</si>
  <si>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</si>
  <si>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</si>
  <si>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</si>
  <si>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</si>
  <si>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</si>
  <si>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</si>
  <si>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</si>
  <si>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</si>
  <si>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</si>
  <si>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</si>
  <si>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</si>
  <si>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</si>
  <si>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</si>
  <si>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</si>
  <si>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</si>
  <si>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</si>
  <si>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</si>
  <si>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</si>
  <si>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</si>
  <si>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</si>
  <si>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</si>
  <si>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</si>
  <si>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</si>
  <si>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</si>
  <si>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</si>
  <si>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</si>
  <si>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</si>
  <si>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</si>
  <si>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</si>
  <si>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</si>
  <si>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</si>
  <si>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</si>
  <si>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</si>
  <si>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</si>
  <si>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</si>
  <si>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</si>
  <si>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</si>
  <si>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</si>
  <si>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</si>
  <si>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</si>
  <si>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</si>
  <si>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</si>
  <si>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</si>
  <si>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</si>
  <si>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</si>
  <si>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</si>
  <si>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</si>
  <si>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</si>
  <si>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</si>
  <si>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</si>
  <si>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</si>
  <si>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</si>
  <si>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</si>
  <si>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</si>
  <si>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</si>
  <si>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</si>
  <si>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</si>
  <si>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</si>
  <si>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</si>
  <si>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</si>
  <si>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</si>
  <si>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</si>
  <si>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</si>
  <si>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</si>
  <si>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</si>
  <si>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</si>
  <si>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</si>
  <si>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</si>
  <si>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</si>
  <si>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</si>
  <si>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</si>
  <si>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</si>
  <si>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</si>
  <si>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</si>
  <si>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</si>
  <si>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</si>
  <si>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</si>
  <si>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</si>
  <si>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</si>
  <si>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</si>
  <si>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</si>
  <si>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</si>
  <si>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</si>
  <si>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</si>
  <si>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</si>
  <si>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</si>
  <si>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</si>
  <si>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</si>
  <si>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</si>
  <si>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</si>
  <si>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</si>
  <si>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</si>
  <si>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</si>
  <si>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</si>
  <si>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</si>
  <si>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</si>
  <si>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</si>
  <si>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</si>
  <si>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</si>
  <si>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</si>
  <si>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</si>
  <si>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</si>
  <si>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</si>
  <si>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</si>
  <si>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</si>
  <si>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</si>
  <si>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</si>
  <si>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</si>
  <si>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</si>
  <si>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</si>
  <si>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</si>
  <si>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</si>
  <si>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</si>
  <si>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</si>
  <si>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</si>
  <si>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</si>
  <si>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</si>
  <si>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</si>
  <si>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</si>
  <si>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</si>
  <si>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</si>
  <si>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</si>
  <si>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</si>
  <si>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</si>
  <si>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</si>
  <si>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</si>
  <si>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</si>
  <si>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</si>
  <si>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</si>
  <si>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</si>
  <si>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</si>
  <si>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</si>
  <si>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</si>
  <si>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</si>
  <si>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</si>
  <si>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</si>
  <si>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</si>
  <si>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</si>
  <si>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</si>
  <si>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</si>
  <si>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</si>
  <si>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</si>
  <si>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</si>
  <si>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</si>
  <si>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</si>
  <si>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</si>
  <si>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</si>
  <si>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</si>
  <si>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</si>
  <si>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</si>
  <si>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</si>
  <si>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</si>
  <si>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</si>
  <si>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</si>
  <si>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</si>
  <si>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</si>
  <si>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</si>
  <si>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</si>
  <si>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</si>
  <si>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</si>
  <si>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</si>
  <si>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</si>
  <si>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</si>
  <si>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</si>
  <si>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</si>
  <si>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</si>
  <si>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</si>
  <si>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</si>
  <si>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</si>
  <si>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</si>
  <si>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</si>
  <si>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</si>
  <si>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</si>
  <si>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</si>
  <si>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</si>
  <si>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</si>
  <si>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</si>
  <si>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</si>
  <si>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</si>
  <si>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</si>
  <si>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</si>
  <si>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</si>
  <si>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</si>
  <si>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</si>
  <si>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</si>
  <si>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</si>
  <si>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</si>
  <si>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</si>
  <si>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</si>
  <si>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</si>
  <si>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</si>
  <si>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</si>
  <si>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</si>
  <si>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</si>
  <si>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</si>
  <si>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</si>
  <si>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</si>
  <si>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</si>
  <si>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</si>
  <si>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</si>
  <si>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</si>
  <si>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</si>
  <si>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</si>
  <si>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</si>
  <si>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</si>
  <si>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</si>
  <si>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</si>
  <si>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</si>
  <si>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</si>
  <si>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</si>
  <si>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</si>
  <si>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</si>
  <si>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</si>
  <si>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</si>
  <si>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</si>
  <si>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</si>
  <si>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</si>
  <si>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</si>
  <si>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</si>
  <si>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</si>
  <si>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</si>
  <si>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</si>
  <si>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</si>
  <si>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</si>
  <si>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</si>
  <si>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</si>
  <si>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</si>
  <si>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</si>
  <si>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</si>
  <si>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</si>
  <si>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</si>
  <si>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</si>
  <si>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</si>
  <si>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</si>
  <si>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</si>
  <si>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</si>
  <si>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</si>
  <si>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</si>
  <si>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</si>
  <si>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</si>
  <si>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</si>
  <si>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</si>
  <si>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</si>
  <si>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</si>
  <si>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</si>
  <si>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</si>
  <si>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</si>
  <si>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</si>
  <si>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</si>
  <si>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</si>
  <si>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</si>
  <si>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</si>
  <si>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</si>
  <si>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</si>
  <si>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</si>
  <si>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</si>
  <si>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</si>
  <si>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</si>
  <si>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</si>
  <si>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</si>
  <si>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</si>
  <si>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</si>
  <si>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</si>
  <si>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</si>
  <si>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</si>
  <si>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</si>
  <si>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</si>
  <si>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</si>
  <si>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</si>
  <si>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</si>
  <si>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</si>
  <si>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</si>
  <si>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</si>
  <si>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</si>
  <si>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</si>
  <si>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</si>
  <si>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</si>
  <si>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</si>
  <si>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</si>
  <si>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</si>
  <si>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</si>
  <si>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</si>
  <si>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</si>
  <si>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</si>
  <si>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</si>
  <si>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</si>
  <si>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</si>
  <si>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</si>
  <si>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</si>
  <si>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</si>
  <si>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</si>
  <si>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</si>
  <si>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</si>
  <si>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</si>
  <si>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</si>
  <si>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</si>
  <si>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</si>
  <si>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</si>
  <si>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</si>
  <si>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</si>
  <si>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</si>
  <si>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</si>
  <si>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</si>
  <si>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</si>
  <si>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</si>
  <si>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</si>
  <si>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</si>
  <si>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</si>
  <si>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</si>
  <si>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</si>
  <si>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</si>
  <si>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</si>
  <si>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</si>
  <si>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</si>
  <si>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</si>
  <si>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</si>
  <si>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</si>
  <si>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</si>
  <si>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</si>
  <si>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</si>
  <si>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</si>
  <si>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</si>
  <si>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</si>
  <si>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</si>
  <si>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</si>
  <si>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</si>
  <si>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</si>
  <si>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</si>
  <si>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</si>
  <si>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</si>
  <si>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</si>
  <si>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</si>
  <si>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</si>
  <si>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</si>
  <si>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</si>
  <si>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</si>
  <si>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</si>
  <si>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</si>
  <si>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</si>
  <si>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</si>
  <si>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</si>
  <si>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</si>
  <si>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</si>
  <si>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</si>
  <si>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</si>
  <si>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</si>
  <si>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</si>
  <si>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</si>
  <si>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</si>
  <si>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</si>
  <si>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</si>
  <si>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</si>
  <si>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</si>
  <si>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</si>
  <si>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</si>
  <si>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</si>
  <si>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</si>
  <si>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</si>
  <si>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</si>
  <si>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</si>
  <si>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</si>
  <si>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</si>
  <si>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</si>
  <si>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</si>
  <si>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</si>
  <si>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</si>
  <si>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</si>
  <si>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</si>
  <si>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</si>
  <si>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</si>
  <si>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</si>
  <si>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</si>
  <si>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</si>
  <si>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</si>
  <si>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</si>
  <si>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</si>
  <si>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</si>
  <si>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</si>
  <si>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</si>
  <si>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</si>
  <si>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</si>
  <si>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</si>
  <si>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</si>
  <si>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</si>
  <si>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</si>
  <si>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</si>
  <si>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</si>
  <si>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</si>
  <si>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</si>
  <si>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</si>
  <si>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</si>
  <si>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</si>
  <si>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</si>
  <si>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</si>
  <si>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</si>
  <si>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</si>
  <si>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</si>
  <si>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</si>
  <si>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</si>
  <si>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</si>
  <si>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</si>
  <si>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</si>
  <si>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</si>
  <si>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</si>
  <si>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</si>
  <si>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</si>
  <si>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</si>
  <si>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</si>
  <si>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</si>
  <si>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</si>
  <si>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</si>
  <si>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</si>
  <si>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</si>
  <si>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</si>
  <si>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</si>
  <si>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</si>
  <si>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</si>
  <si>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</si>
  <si>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</si>
  <si>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</si>
  <si>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</si>
  <si>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</si>
  <si>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</si>
  <si>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</si>
  <si>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</si>
  <si>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</si>
  <si>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</si>
  <si>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</si>
  <si>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</si>
  <si>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</si>
  <si>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</si>
  <si>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</si>
  <si>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</si>
  <si>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</si>
  <si>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</si>
  <si>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</si>
  <si>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</si>
  <si>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</si>
  <si>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</si>
  <si>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</si>
  <si>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</si>
  <si>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</si>
  <si>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</si>
  <si>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</si>
  <si>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</si>
  <si>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</si>
  <si>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</si>
  <si>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</si>
  <si>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</si>
  <si>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</si>
  <si>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</si>
  <si>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</si>
  <si>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</si>
  <si>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</si>
  <si>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</si>
  <si>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</si>
  <si>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</si>
  <si>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</si>
  <si>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</si>
  <si>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</si>
  <si>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</si>
  <si>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</si>
  <si>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</si>
  <si>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</si>
  <si>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</si>
  <si>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</si>
  <si>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</si>
  <si>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</si>
  <si>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</si>
  <si>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</si>
  <si>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</si>
  <si>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</si>
  <si>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</si>
  <si>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</si>
  <si>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</si>
  <si>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</si>
  <si>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</si>
  <si>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</si>
  <si>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</si>
  <si>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</si>
  <si>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</si>
  <si>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</si>
  <si>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</si>
  <si>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</si>
  <si>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</si>
  <si>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</si>
  <si>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</si>
  <si>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</si>
  <si>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</si>
  <si>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</si>
  <si>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</si>
  <si>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</si>
  <si>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</si>
  <si>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</si>
  <si>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</si>
  <si>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</si>
  <si>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</si>
  <si>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</si>
  <si>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</si>
  <si>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</si>
  <si>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</si>
  <si>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</si>
  <si>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</si>
  <si>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</si>
  <si>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</si>
  <si>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</si>
  <si>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</si>
  <si>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</si>
  <si>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</si>
  <si>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</si>
  <si>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</si>
  <si>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</si>
  <si>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</si>
  <si>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</si>
  <si>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</si>
  <si>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</si>
  <si>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</si>
  <si>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</si>
  <si>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</si>
  <si>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</si>
  <si>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</si>
  <si>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</si>
  <si>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</si>
  <si>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</si>
  <si>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</si>
  <si>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</si>
  <si>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</si>
  <si>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</si>
  <si>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</si>
  <si>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</si>
  <si>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</si>
  <si>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</si>
  <si>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</si>
  <si>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</si>
  <si>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</si>
  <si>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</si>
  <si>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</si>
  <si>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</si>
  <si>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</si>
  <si>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</si>
  <si>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</si>
  <si>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</si>
  <si>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</si>
  <si>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</si>
  <si>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</si>
  <si>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</si>
  <si>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</si>
  <si>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</si>
  <si>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</si>
  <si>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</si>
  <si>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</si>
  <si>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</si>
  <si>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</si>
  <si>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</si>
  <si>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</si>
  <si>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</si>
  <si>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</si>
  <si>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</si>
  <si>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</si>
  <si>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</si>
  <si>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</si>
  <si>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</si>
  <si>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</si>
  <si>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</si>
  <si>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</si>
  <si>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</si>
  <si>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</si>
  <si>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</si>
  <si>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</si>
  <si>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</si>
  <si>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</si>
  <si>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</si>
  <si>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</si>
  <si>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</si>
  <si>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</si>
  <si>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</si>
  <si>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</si>
  <si>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</si>
  <si>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</si>
  <si>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</si>
  <si>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</si>
  <si>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</si>
  <si>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</si>
  <si>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</si>
  <si>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</si>
  <si>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</si>
  <si>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</si>
  <si>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</si>
  <si>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</si>
  <si>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</si>
  <si>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</si>
  <si>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</si>
  <si>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</si>
  <si>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</si>
  <si>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</si>
  <si>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</si>
  <si>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</si>
  <si>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</si>
  <si>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</si>
  <si>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</si>
  <si>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</si>
  <si>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</si>
  <si>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</si>
  <si>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</si>
  <si>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</si>
  <si>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</si>
  <si>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</si>
  <si>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</si>
  <si>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</si>
  <si>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</si>
  <si>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</si>
  <si>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</si>
  <si>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</si>
  <si>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</si>
  <si>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</si>
  <si>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</si>
  <si>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</si>
  <si>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</si>
  <si>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</si>
  <si>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</si>
  <si>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</si>
  <si>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</si>
  <si>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</si>
  <si>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</si>
  <si>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</si>
  <si>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</si>
  <si>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</si>
  <si>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</si>
  <si>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</si>
  <si>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</si>
  <si>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</si>
  <si>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</si>
  <si>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</si>
  <si>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</si>
  <si>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</si>
  <si>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</si>
  <si>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</si>
  <si>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</si>
  <si>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</si>
  <si>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</si>
  <si>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</si>
  <si>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</si>
  <si>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</si>
  <si>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</si>
  <si>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</si>
  <si>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</si>
  <si>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</si>
  <si>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</si>
  <si>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</si>
  <si>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</si>
  <si>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</si>
  <si>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</si>
  <si>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</si>
  <si>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</si>
  <si>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</si>
  <si>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</si>
  <si>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</si>
  <si>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</si>
  <si>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</si>
  <si>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</si>
  <si>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</si>
  <si>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</si>
  <si>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</si>
  <si>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</si>
  <si>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</si>
  <si>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</si>
  <si>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</si>
  <si>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</si>
  <si>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</si>
  <si>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</si>
  <si>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</si>
  <si>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</si>
  <si>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</si>
  <si>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</si>
  <si>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</si>
  <si>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</si>
  <si>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</si>
  <si>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</si>
  <si>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</si>
  <si>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</si>
  <si>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</si>
  <si>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</si>
  <si>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</si>
  <si>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</si>
  <si>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</si>
  <si>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</si>
  <si>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</si>
  <si>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</si>
  <si>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</si>
  <si>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</si>
  <si>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</si>
  <si>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</si>
  <si>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</si>
  <si>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</si>
  <si>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</si>
  <si>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</si>
  <si>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</si>
  <si>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</si>
  <si>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</si>
  <si>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</si>
  <si>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</si>
  <si>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</si>
  <si>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</si>
  <si>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</si>
  <si>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</si>
  <si>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</si>
  <si>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</si>
  <si>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</si>
  <si>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</si>
  <si>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</si>
  <si>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</si>
  <si>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</si>
  <si>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</si>
  <si>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</si>
  <si>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</si>
  <si>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</si>
  <si>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</si>
  <si>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</si>
  <si>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</si>
  <si>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</si>
  <si>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</si>
  <si>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</si>
  <si>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</si>
  <si>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</si>
  <si>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</si>
  <si>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</si>
  <si>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</si>
  <si>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</si>
  <si>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</si>
  <si>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</si>
  <si>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</si>
  <si>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</si>
  <si>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</si>
  <si>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</si>
  <si>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</si>
  <si>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</si>
  <si>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</si>
  <si>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</si>
  <si>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</si>
  <si>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</si>
  <si>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</si>
  <si>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</si>
  <si>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</si>
  <si>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</si>
  <si>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</si>
  <si>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</si>
  <si>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</si>
  <si>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</si>
  <si>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</si>
  <si>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</si>
  <si>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</si>
  <si>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</si>
  <si>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</si>
  <si>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</si>
  <si>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</si>
  <si>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</si>
  <si>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</si>
  <si>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</si>
  <si>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</si>
  <si>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</si>
  <si>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</si>
  <si>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</si>
  <si>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</si>
  <si>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</si>
  <si>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</si>
  <si>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</si>
  <si>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</si>
  <si>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</si>
  <si>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</si>
  <si>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</si>
  <si>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</si>
  <si>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</si>
  <si>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</si>
  <si>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</si>
  <si>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</si>
  <si>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</si>
  <si>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</si>
  <si>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</si>
  <si>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</si>
  <si>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</si>
  <si>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</si>
  <si>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</si>
  <si>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</si>
  <si>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</si>
  <si>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</si>
  <si>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</si>
  <si>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</si>
  <si>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</si>
  <si>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</si>
  <si>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</si>
  <si>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</si>
  <si>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</si>
  <si>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</si>
  <si>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</si>
  <si>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</si>
  <si>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</si>
  <si>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</si>
  <si>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</si>
  <si>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</si>
  <si>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</si>
  <si>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</si>
  <si>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</si>
  <si>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</si>
  <si>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</si>
  <si>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</si>
  <si>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</si>
  <si>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</si>
  <si>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</si>
  <si>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</si>
  <si>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</si>
  <si>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</si>
  <si>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</si>
  <si>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</si>
  <si>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</si>
  <si>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</si>
  <si>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</si>
  <si>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</si>
  <si>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</si>
  <si>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</si>
  <si>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</si>
  <si>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</si>
  <si>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</si>
  <si>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</si>
  <si>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</si>
  <si>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</si>
  <si>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</si>
  <si>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</si>
  <si>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</si>
  <si>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</si>
  <si>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</si>
  <si>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</si>
  <si>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</si>
  <si>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</si>
  <si>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</si>
  <si>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</si>
  <si>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</si>
  <si>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</si>
  <si>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</si>
  <si>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</si>
  <si>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</si>
  <si>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</si>
  <si>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</si>
  <si>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</si>
  <si>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</si>
  <si>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</si>
  <si>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</si>
  <si>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</si>
  <si>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</si>
  <si>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</si>
  <si>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</si>
  <si>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</si>
  <si>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</si>
  <si>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</si>
  <si>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</si>
  <si>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</si>
  <si>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</si>
  <si>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</si>
  <si>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</si>
  <si>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</si>
  <si>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</si>
  <si>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</si>
  <si>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</si>
  <si>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</si>
  <si>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</si>
  <si>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</si>
  <si>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</si>
  <si>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</si>
  <si>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</si>
  <si>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</si>
  <si>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</si>
  <si>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</si>
  <si>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</si>
  <si>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</si>
  <si>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</si>
  <si>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</si>
  <si>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</si>
  <si>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</si>
  <si>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</si>
  <si>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</si>
  <si>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</si>
  <si>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</si>
  <si>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</si>
  <si>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</si>
  <si>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</si>
  <si>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</si>
  <si>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</si>
  <si>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</si>
  <si>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</si>
  <si>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</si>
  <si>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</si>
  <si>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</si>
  <si>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</si>
  <si>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</si>
  <si>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</si>
  <si>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</si>
  <si>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</si>
  <si>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</si>
  <si>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</si>
  <si>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</si>
  <si>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</si>
  <si>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</si>
  <si>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</si>
  <si>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</si>
  <si>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</si>
  <si>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</si>
  <si>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</si>
  <si>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</si>
  <si>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</si>
  <si>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</si>
  <si>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</si>
  <si>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</si>
  <si>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</si>
  <si>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</si>
  <si>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</si>
  <si>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</si>
  <si>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</si>
  <si>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</si>
  <si>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</si>
  <si>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</si>
  <si>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</si>
  <si>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</si>
  <si>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</si>
  <si>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</si>
  <si>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</si>
  <si>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</si>
  <si>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</si>
  <si>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</si>
  <si>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</si>
  <si>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</si>
  <si>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</si>
  <si>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</si>
  <si>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</si>
  <si>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</si>
  <si>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</si>
  <si>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</si>
  <si>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</si>
  <si>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</si>
  <si>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</si>
  <si>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</si>
  <si>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</si>
  <si>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</si>
  <si>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</si>
  <si>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</si>
  <si>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</si>
  <si>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</si>
  <si>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</si>
  <si>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</si>
  <si>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</si>
  <si>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</si>
  <si>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</si>
  <si>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</si>
  <si>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</si>
  <si>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</si>
  <si>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</si>
  <si>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</si>
  <si>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</si>
  <si>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</si>
  <si>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</si>
  <si>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</si>
  <si>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</si>
  <si>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</si>
  <si>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</si>
  <si>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</si>
  <si>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</si>
  <si>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</si>
  <si>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</si>
  <si>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</si>
  <si>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</si>
  <si>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</si>
  <si>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</si>
  <si>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</si>
  <si>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</si>
  <si>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</si>
  <si>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</si>
  <si>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</si>
  <si>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</si>
  <si>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</si>
  <si>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</si>
  <si>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</si>
  <si>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</si>
  <si>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</si>
  <si>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</si>
  <si>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</si>
  <si>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</si>
  <si>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</si>
  <si>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</si>
  <si>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</si>
  <si>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</si>
  <si>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</si>
  <si>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</si>
  <si>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</si>
  <si>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</si>
  <si>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</si>
  <si>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</si>
  <si>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</si>
  <si>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</si>
  <si>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</si>
  <si>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</si>
  <si>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</si>
  <si>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</si>
  <si>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</si>
  <si>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</si>
  <si>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</si>
  <si>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</si>
  <si>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</si>
  <si>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</si>
  <si>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</si>
  <si>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</si>
  <si>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</si>
  <si>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</si>
  <si>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</si>
  <si>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</si>
  <si>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</si>
  <si>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</si>
  <si>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</si>
  <si>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</si>
  <si>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</si>
  <si>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</si>
  <si>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</si>
  <si>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</si>
  <si>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</si>
  <si>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</si>
  <si>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</si>
  <si>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</si>
  <si>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</si>
  <si>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</si>
  <si>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</si>
  <si>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</si>
  <si>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</si>
  <si>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</si>
  <si>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</si>
  <si>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</si>
  <si>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</si>
  <si>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</si>
  <si>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</si>
  <si>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</si>
  <si>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</si>
  <si>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</si>
  <si>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</si>
  <si>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</si>
  <si>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</si>
  <si>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</si>
  <si>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</si>
  <si>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</si>
  <si>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</si>
  <si>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</si>
  <si>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</si>
  <si>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</si>
  <si>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</si>
  <si>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</si>
  <si>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</si>
  <si>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</si>
  <si>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</si>
  <si>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</si>
  <si>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</si>
  <si>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</si>
  <si>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</si>
  <si>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</si>
  <si>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</si>
  <si>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</si>
  <si>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</si>
  <si>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</si>
  <si>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</si>
  <si>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</si>
  <si>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</si>
  <si>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</si>
  <si>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</si>
  <si>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</si>
  <si>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</si>
  <si>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</si>
  <si>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</si>
  <si>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</si>
  <si>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</si>
  <si>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</si>
  <si>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</si>
  <si>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</si>
  <si>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</si>
  <si>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</si>
  <si>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</si>
  <si>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</si>
  <si>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</si>
  <si>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</si>
  <si>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</si>
  <si>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</si>
  <si>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</si>
  <si>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</si>
  <si>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</si>
  <si>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</si>
  <si>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</si>
  <si>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</si>
  <si>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</si>
  <si>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</si>
  <si>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</si>
  <si>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</si>
  <si>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</si>
  <si>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</si>
  <si>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</si>
  <si>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</si>
  <si>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</si>
  <si>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</si>
  <si>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</si>
  <si>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</si>
  <si>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</si>
  <si>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</si>
  <si>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</si>
  <si>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</si>
  <si>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</si>
  <si>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</si>
  <si>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</si>
  <si>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</si>
  <si>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</si>
  <si>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</si>
  <si>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</si>
  <si>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</si>
  <si>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</si>
  <si>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</si>
  <si>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</si>
  <si>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</si>
  <si>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</si>
  <si>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</si>
  <si>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</si>
  <si>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</si>
  <si>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</si>
  <si>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</si>
  <si>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</si>
  <si>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</si>
  <si>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</si>
  <si>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</si>
  <si>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</si>
  <si>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</si>
  <si>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</si>
  <si>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</si>
  <si>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</si>
  <si>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</si>
  <si>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</si>
  <si>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</si>
  <si>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</si>
  <si>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</si>
  <si>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</si>
  <si>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</si>
  <si>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</si>
  <si>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</si>
  <si>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</si>
  <si>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</si>
  <si>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</si>
  <si>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</si>
  <si>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</si>
  <si>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</si>
  <si>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</si>
  <si>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</si>
  <si>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</si>
  <si>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</si>
  <si>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</si>
  <si>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</si>
  <si>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</si>
  <si>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</si>
  <si>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</si>
  <si>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</si>
  <si>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</si>
  <si>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</si>
  <si>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</si>
  <si>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</si>
  <si>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</si>
  <si>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</si>
  <si>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</si>
  <si>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</si>
  <si>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</si>
  <si>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</si>
  <si>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</si>
  <si>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</si>
  <si>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</si>
  <si>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</si>
  <si>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</si>
  <si>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</si>
  <si>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</si>
  <si>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</si>
  <si>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</si>
  <si>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</si>
  <si>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</si>
  <si>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</si>
  <si>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</si>
  <si>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</si>
  <si>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</si>
  <si>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</si>
  <si>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</si>
  <si>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</si>
  <si>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</si>
  <si>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</si>
  <si>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</si>
  <si>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</si>
  <si>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</si>
  <si>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</si>
  <si>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</si>
  <si>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</si>
  <si>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</si>
  <si>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</si>
  <si>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</si>
  <si>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</si>
  <si>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</si>
  <si>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</si>
  <si>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</si>
  <si>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</si>
  <si>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</si>
  <si>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</si>
  <si>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</si>
  <si>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</si>
  <si>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</si>
  <si>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</si>
  <si>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</si>
  <si>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</si>
  <si>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</si>
  <si>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</si>
  <si>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</si>
  <si>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</si>
  <si>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</si>
  <si>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</si>
  <si>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</si>
  <si>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</si>
  <si>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</si>
  <si>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</si>
  <si>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</si>
  <si>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</si>
  <si>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</si>
  <si>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</si>
  <si>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</si>
  <si>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</si>
  <si>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</si>
  <si>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</si>
  <si>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</si>
  <si>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</si>
  <si>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</si>
  <si>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</si>
  <si>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</si>
  <si>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</si>
  <si>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</si>
  <si>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</si>
  <si>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</si>
  <si>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</si>
  <si>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</si>
  <si>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</si>
  <si>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</si>
  <si>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</si>
  <si>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</si>
  <si>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</si>
  <si>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</si>
  <si>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</si>
  <si>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</si>
  <si>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</si>
  <si>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</si>
  <si>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</si>
  <si>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</si>
  <si>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</si>
  <si>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</si>
  <si>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</si>
  <si>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</si>
  <si>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</si>
  <si>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</si>
  <si>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</si>
  <si>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</si>
  <si>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</si>
  <si>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</si>
  <si>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</si>
  <si>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</si>
  <si>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</si>
  <si>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</si>
  <si>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</si>
  <si>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</si>
  <si>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</si>
  <si>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</si>
  <si>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</si>
  <si>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</si>
  <si>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</si>
  <si>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</si>
  <si>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</si>
  <si>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</si>
  <si>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</si>
  <si>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</si>
  <si>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</si>
  <si>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</si>
  <si>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</si>
  <si>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</si>
  <si>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</si>
  <si>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</si>
  <si>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</si>
  <si>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</si>
  <si>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</si>
  <si>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</si>
  <si>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</si>
  <si>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</si>
  <si>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</si>
  <si>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</si>
  <si>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</si>
  <si>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</si>
  <si>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</si>
  <si>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</si>
  <si>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</si>
  <si>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</si>
  <si>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</si>
  <si>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</si>
  <si>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</si>
  <si>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</si>
  <si>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</si>
  <si>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</si>
  <si>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</si>
  <si>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</si>
  <si>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</si>
  <si>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</si>
  <si>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</si>
  <si>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</si>
  <si>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</si>
  <si>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</si>
  <si>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</si>
  <si>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</si>
  <si>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</si>
  <si>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</si>
  <si>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</si>
  <si>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</si>
  <si>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</si>
  <si>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</si>
  <si>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</si>
  <si>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</si>
  <si>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</si>
  <si>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</si>
  <si>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</si>
  <si>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</si>
  <si>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</si>
  <si>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</si>
  <si>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</si>
  <si>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</si>
  <si>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</si>
  <si>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</si>
  <si>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</si>
  <si>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</si>
  <si>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</si>
  <si>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</si>
  <si>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</si>
  <si>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</si>
  <si>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</si>
  <si>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</si>
  <si>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</si>
  <si>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</si>
  <si>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</si>
  <si>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</si>
  <si>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</si>
  <si>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</si>
  <si>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</si>
  <si>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</si>
  <si>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</si>
  <si>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</si>
  <si>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</si>
  <si>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</si>
  <si>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</si>
  <si>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</si>
  <si>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</si>
  <si>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</si>
  <si>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</si>
  <si>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</si>
  <si>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</si>
  <si>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</si>
  <si>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</si>
  <si>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</si>
  <si>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</si>
  <si>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</si>
  <si>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</si>
  <si>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</si>
  <si>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</si>
  <si>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</si>
  <si>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</si>
  <si>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</si>
  <si>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</si>
  <si>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</si>
  <si>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</si>
  <si>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</si>
  <si>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</si>
  <si>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</si>
  <si>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</si>
  <si>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</si>
  <si>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</si>
  <si>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</si>
  <si>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</si>
  <si>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</si>
  <si>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</si>
  <si>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</si>
  <si>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</si>
  <si>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</si>
  <si>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</si>
  <si>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</si>
  <si>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</si>
  <si>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</si>
  <si>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</si>
  <si>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</si>
  <si>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</si>
  <si>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</si>
  <si>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</si>
  <si>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</si>
  <si>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</si>
  <si>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</si>
  <si>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</si>
  <si>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</si>
  <si>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</si>
  <si>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</si>
  <si>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</si>
  <si>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</si>
  <si>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</si>
  <si>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</si>
  <si>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</si>
  <si>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</si>
  <si>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</si>
  <si>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</si>
  <si>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</si>
  <si>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</si>
  <si>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</si>
  <si>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</si>
  <si>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</si>
  <si>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</si>
  <si>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</si>
  <si>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</si>
  <si>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</si>
  <si>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</si>
  <si>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</si>
  <si>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</si>
  <si>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</si>
  <si>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</si>
  <si>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</si>
  <si>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</si>
  <si>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</si>
  <si>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</si>
  <si>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</si>
  <si>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</si>
  <si>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</si>
  <si>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</si>
  <si>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</si>
  <si>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</si>
  <si>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</si>
  <si>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</si>
  <si>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</si>
  <si>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</si>
  <si>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</si>
  <si>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</si>
  <si>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</si>
  <si>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</si>
  <si>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</si>
  <si>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</si>
  <si>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</si>
  <si>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</si>
  <si>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</si>
  <si>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</si>
  <si>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</si>
  <si>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</si>
  <si>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</si>
  <si>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</si>
  <si>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</si>
  <si>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</si>
  <si>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</si>
  <si>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</si>
  <si>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</si>
  <si>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</si>
  <si>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</si>
  <si>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</si>
  <si>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</si>
  <si>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</si>
  <si>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</si>
  <si>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</si>
  <si>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</si>
  <si>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</si>
  <si>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</si>
  <si>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</si>
  <si>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</si>
  <si>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</si>
  <si>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</si>
  <si>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</si>
  <si>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</si>
  <si>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</si>
  <si>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</si>
  <si>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</si>
  <si>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</si>
  <si>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</si>
  <si>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</si>
  <si>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</si>
  <si>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</si>
  <si>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</si>
  <si>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</si>
  <si>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</si>
  <si>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</si>
  <si>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</si>
  <si>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</si>
  <si>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</si>
  <si>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</si>
  <si>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</si>
  <si>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</si>
  <si>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</si>
  <si>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</si>
  <si>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</si>
  <si>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</si>
  <si>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</si>
  <si>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</si>
  <si>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</si>
  <si>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</si>
  <si>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</si>
  <si>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</si>
  <si>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</si>
  <si>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</si>
  <si>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</si>
  <si>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</si>
  <si>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</si>
  <si>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</si>
  <si>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</si>
  <si>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</si>
  <si>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</si>
  <si>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</si>
  <si>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</si>
  <si>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</si>
  <si>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</si>
  <si>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</si>
  <si>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</si>
  <si>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</si>
  <si>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</si>
  <si>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</si>
  <si>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</si>
  <si>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</si>
  <si>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</si>
  <si>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</si>
  <si>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</si>
  <si>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</si>
  <si>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</si>
  <si>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</si>
  <si>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</si>
  <si>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</si>
  <si>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</si>
  <si>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</si>
  <si>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</si>
  <si>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</si>
  <si>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</si>
  <si>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</si>
  <si>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</si>
  <si>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</si>
  <si>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</si>
  <si>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</si>
  <si>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</si>
  <si>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</si>
  <si>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</si>
  <si>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</si>
  <si>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</si>
  <si>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</si>
  <si>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</si>
  <si>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</si>
  <si>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</si>
  <si>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</si>
  <si>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</si>
  <si>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</si>
  <si>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</si>
  <si>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</si>
  <si>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</si>
  <si>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</si>
  <si>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</si>
  <si>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</si>
  <si>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</si>
  <si>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</si>
  <si>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</si>
  <si>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</si>
  <si>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</si>
  <si>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</si>
  <si>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</si>
  <si>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</si>
  <si>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</si>
  <si>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</si>
  <si>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</si>
  <si>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</si>
  <si>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</si>
  <si>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</si>
  <si>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</si>
  <si>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</si>
  <si>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</si>
  <si>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</si>
  <si>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</si>
  <si>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</si>
  <si>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</si>
  <si>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</si>
  <si>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</si>
  <si>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</si>
  <si>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</si>
  <si>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</si>
  <si>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</si>
  <si>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</si>
  <si>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</si>
  <si>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</si>
  <si>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</si>
  <si>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</si>
  <si>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</si>
  <si>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</si>
  <si>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</si>
  <si>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</si>
  <si>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</si>
  <si>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</si>
  <si>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</si>
  <si>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</si>
  <si>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</si>
  <si>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</si>
  <si>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</si>
  <si>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</si>
  <si>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</si>
  <si>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</si>
  <si>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</si>
  <si>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</si>
  <si>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</si>
  <si>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</si>
  <si>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</si>
  <si>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</si>
  <si>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</si>
  <si>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</si>
  <si>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</si>
  <si>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</si>
  <si>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</si>
  <si>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</si>
  <si>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</si>
  <si>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</si>
  <si>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</si>
  <si>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</si>
  <si>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</si>
  <si>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</si>
  <si>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</si>
  <si>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</si>
  <si>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</si>
  <si>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</si>
  <si>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</si>
  <si>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</si>
  <si>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</si>
  <si>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</si>
  <si>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</si>
  <si>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</si>
  <si>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</si>
  <si>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</si>
  <si>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</si>
  <si>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</si>
  <si>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</si>
  <si>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</si>
  <si>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</si>
  <si>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</si>
  <si>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</si>
  <si>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</si>
  <si>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</si>
  <si>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</si>
  <si>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</si>
  <si>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</si>
  <si>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</si>
  <si>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</si>
  <si>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</si>
  <si>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</si>
  <si>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</si>
  <si>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</si>
  <si>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</si>
  <si>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</si>
  <si>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</si>
  <si>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</si>
  <si>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</si>
  <si>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</si>
  <si>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</si>
  <si>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</si>
  <si>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</si>
  <si>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</si>
  <si>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</si>
  <si>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</si>
  <si>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</si>
  <si>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</si>
  <si>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</si>
  <si>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</si>
  <si>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</si>
  <si>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</si>
  <si>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</si>
  <si>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</si>
  <si>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</si>
  <si>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</si>
  <si>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</si>
  <si>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</si>
  <si>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</si>
  <si>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</si>
  <si>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</si>
  <si>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</si>
  <si>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</si>
  <si>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</si>
  <si>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</si>
  <si>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</si>
  <si>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</si>
  <si>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</si>
  <si>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</si>
  <si>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</si>
  <si>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</si>
  <si>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</si>
  <si>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</si>
  <si>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</si>
  <si>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</si>
  <si>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</si>
  <si>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</si>
  <si>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</si>
  <si>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</si>
  <si>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</si>
  <si>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</si>
  <si>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</si>
  <si>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</si>
  <si>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</si>
  <si>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</si>
  <si>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</si>
  <si>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</si>
  <si>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</si>
  <si>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</si>
  <si>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</si>
  <si>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</si>
  <si>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</si>
  <si>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</si>
  <si>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</si>
  <si>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</si>
  <si>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</si>
  <si>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</si>
  <si>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</si>
  <si>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</si>
  <si>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</si>
  <si>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</si>
  <si>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</si>
  <si>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</si>
  <si>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</si>
  <si>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</si>
  <si>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</si>
  <si>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</si>
  <si>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</si>
  <si>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</si>
  <si>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</si>
  <si>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</si>
  <si>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</si>
  <si>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</si>
  <si>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</si>
  <si>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</si>
  <si>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</si>
  <si>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</si>
  <si>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</si>
  <si>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</si>
  <si>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</si>
  <si>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</si>
  <si>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</si>
  <si>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</si>
  <si>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</si>
  <si>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</si>
  <si>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</si>
  <si>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</si>
  <si>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</si>
  <si>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</si>
  <si>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</si>
  <si>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</si>
  <si>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</si>
  <si>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</si>
  <si>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</si>
  <si>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</si>
  <si>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</si>
  <si>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</si>
  <si>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</si>
  <si>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</si>
  <si>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</si>
  <si>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</si>
  <si>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</si>
  <si>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</si>
  <si>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</si>
  <si>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</si>
  <si>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</si>
  <si>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</si>
  <si>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</si>
  <si>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</si>
  <si>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</si>
  <si>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</si>
  <si>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</si>
  <si>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</si>
  <si>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</si>
  <si>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</si>
  <si>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</si>
  <si>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</si>
  <si>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</si>
  <si>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</si>
  <si>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</si>
  <si>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</si>
  <si>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</si>
  <si>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</si>
  <si>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</si>
  <si>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</si>
  <si>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</si>
  <si>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</si>
  <si>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</si>
  <si>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</si>
  <si>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</si>
  <si>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</si>
  <si>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</si>
  <si>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</si>
  <si>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</si>
  <si>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</si>
  <si>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</si>
  <si>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</si>
  <si>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</si>
  <si>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</si>
  <si>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</si>
  <si>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</si>
  <si>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</si>
  <si>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</si>
  <si>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</si>
  <si>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</si>
  <si>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</si>
  <si>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</si>
  <si>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</si>
  <si>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</si>
  <si>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</si>
  <si>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</si>
  <si>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</si>
  <si>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</si>
  <si>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</si>
  <si>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</si>
  <si>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</si>
  <si>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</si>
  <si>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</si>
  <si>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</si>
  <si>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</si>
  <si>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</si>
  <si>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</si>
  <si>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</si>
  <si>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</si>
  <si>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</si>
  <si>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</si>
  <si>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</si>
  <si>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</si>
  <si>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</si>
  <si>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</si>
  <si>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</si>
  <si>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</si>
  <si>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</si>
  <si>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</si>
  <si>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</si>
  <si>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</si>
  <si>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</si>
  <si>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</si>
  <si>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</si>
  <si>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</si>
  <si>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</si>
  <si>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</si>
  <si>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</si>
  <si>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</si>
  <si>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</si>
  <si>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</si>
  <si>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</si>
  <si>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</si>
  <si>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</si>
  <si>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</si>
  <si>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</si>
  <si>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</si>
  <si>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</si>
  <si>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</si>
  <si>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</si>
  <si>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</si>
  <si>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</si>
  <si>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</si>
  <si>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</si>
  <si>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</si>
  <si>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</si>
  <si>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</si>
  <si>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</si>
  <si>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</si>
  <si>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</si>
  <si>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</si>
  <si>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</si>
  <si>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</si>
  <si>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</si>
  <si>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</si>
  <si>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</si>
  <si>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</si>
  <si>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</si>
  <si>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</si>
  <si>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</si>
  <si>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</si>
  <si>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</si>
  <si>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</si>
  <si>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</si>
  <si>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</si>
  <si>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</si>
  <si>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</si>
  <si>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</si>
  <si>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</si>
  <si>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</si>
  <si>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</si>
  <si>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</si>
  <si>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</si>
  <si>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</si>
  <si>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</si>
  <si>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</si>
  <si>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</si>
  <si>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</si>
  <si>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</si>
  <si>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</si>
  <si>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</si>
  <si>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</si>
  <si>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</si>
  <si>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</si>
  <si>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</si>
  <si>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</si>
  <si>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</si>
  <si>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</si>
  <si>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</si>
  <si>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</si>
  <si>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</si>
  <si>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</si>
  <si>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</si>
  <si>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</si>
  <si>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</si>
  <si>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</si>
  <si>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</si>
  <si>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</si>
  <si>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</si>
  <si>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</si>
  <si>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</si>
  <si>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</si>
  <si>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</si>
  <si>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</si>
  <si>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</si>
  <si>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</si>
  <si>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</si>
  <si>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</si>
  <si>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</si>
  <si>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</si>
  <si>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</si>
  <si>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</si>
  <si>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</si>
  <si>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</si>
  <si>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</si>
  <si>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</si>
  <si>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</si>
  <si>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</si>
  <si>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</si>
  <si>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</si>
  <si>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</si>
  <si>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</si>
  <si>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</si>
  <si>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</si>
  <si>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</si>
  <si>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</si>
  <si>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</si>
  <si>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</si>
  <si>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</si>
  <si>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</si>
  <si>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</si>
  <si>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</si>
  <si>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</si>
  <si>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</si>
  <si>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</si>
  <si>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</si>
  <si>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</si>
  <si>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</si>
  <si>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</si>
  <si>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</si>
  <si>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</si>
  <si>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</si>
  <si>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</si>
  <si>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</si>
  <si>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</si>
  <si>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</si>
  <si>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</si>
  <si>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</si>
  <si>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</si>
  <si>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</si>
  <si>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</si>
  <si>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</si>
  <si>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</si>
  <si>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</si>
  <si>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</si>
  <si>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</si>
  <si>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</si>
  <si>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</si>
  <si>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</si>
  <si>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</si>
  <si>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</si>
  <si>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</si>
  <si>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</si>
  <si>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</si>
  <si>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</si>
  <si>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</si>
  <si>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</si>
  <si>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</si>
  <si>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</si>
  <si>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</si>
  <si>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</si>
  <si>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</si>
  <si>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</si>
  <si>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</si>
  <si>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</si>
  <si>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</si>
  <si>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</si>
  <si>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</si>
  <si>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</si>
  <si>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</si>
  <si>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</si>
  <si>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</si>
  <si>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</si>
  <si>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</si>
  <si>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</si>
  <si>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</si>
  <si>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</si>
  <si>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</si>
  <si>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</si>
  <si>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</si>
  <si>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</si>
  <si>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</si>
  <si>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</si>
  <si>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</si>
  <si>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</si>
  <si>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</si>
  <si>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</si>
  <si>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</si>
  <si>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</si>
  <si>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</si>
  <si>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</si>
  <si>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</si>
  <si>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</si>
  <si>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</si>
  <si>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</si>
  <si>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</si>
  <si>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</si>
  <si>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</si>
  <si>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</si>
  <si>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</si>
  <si>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</si>
  <si>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</si>
  <si>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</si>
  <si>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</si>
  <si>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</si>
  <si>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</si>
  <si>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</si>
  <si>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</si>
  <si>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</si>
  <si>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</si>
  <si>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</si>
  <si>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</si>
  <si>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</si>
  <si>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</si>
  <si>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</si>
  <si>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</si>
  <si>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</si>
  <si>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</si>
  <si>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</si>
  <si>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</si>
  <si>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</si>
  <si>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</si>
  <si>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</si>
  <si>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</si>
  <si>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</si>
  <si>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</si>
  <si>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</si>
  <si>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</si>
  <si>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</si>
  <si>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</si>
  <si>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</si>
  <si>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</si>
  <si>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</si>
  <si>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</si>
  <si>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</si>
  <si>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</si>
  <si>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</si>
  <si>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</si>
  <si>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</si>
  <si>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</si>
  <si>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</si>
  <si>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</si>
  <si>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</si>
  <si>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</si>
  <si>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</si>
  <si>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</si>
  <si>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</si>
  <si>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</si>
  <si>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</si>
  <si>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</si>
  <si>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</si>
  <si>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</si>
  <si>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</si>
  <si>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</si>
  <si>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</si>
  <si>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</si>
  <si>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</si>
  <si>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</si>
  <si>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</si>
  <si>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</si>
  <si>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</si>
  <si>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</si>
  <si>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</si>
  <si>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</si>
  <si>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</si>
  <si>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</si>
  <si>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</si>
  <si>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</si>
  <si>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</si>
  <si>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</si>
  <si>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</si>
  <si>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</si>
  <si>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</si>
  <si>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</si>
  <si>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</si>
  <si>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</si>
  <si>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</si>
  <si>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</si>
  <si>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</si>
  <si>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</si>
  <si>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</si>
  <si>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</si>
  <si>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</si>
  <si>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</si>
  <si>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</si>
  <si>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</si>
  <si>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</si>
  <si>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</si>
  <si>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</si>
  <si>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</si>
  <si>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</si>
  <si>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</si>
  <si>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</si>
  <si>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</si>
  <si>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</si>
  <si>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</si>
  <si>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</si>
  <si>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</si>
  <si>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</si>
  <si>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</si>
  <si>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</si>
  <si>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</si>
  <si>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</si>
  <si>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</si>
  <si>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</si>
  <si>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</si>
  <si>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</si>
  <si>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</si>
  <si>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</si>
  <si>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</si>
  <si>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</si>
  <si>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</si>
  <si>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</si>
  <si>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</si>
  <si>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</si>
  <si>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</si>
  <si>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</si>
  <si>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</si>
  <si>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</si>
  <si>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</si>
  <si>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</si>
  <si>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</si>
  <si>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</si>
  <si>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</si>
  <si>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</si>
  <si>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</si>
  <si>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</si>
  <si>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</si>
  <si>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</si>
  <si>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</si>
  <si>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</si>
  <si>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</si>
  <si>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</si>
  <si>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</si>
  <si>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</si>
  <si>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</si>
  <si>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</si>
  <si>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</si>
  <si>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</si>
  <si>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</si>
  <si>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</si>
  <si>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</si>
  <si>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</si>
  <si>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</si>
  <si>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</si>
  <si>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</si>
  <si>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</si>
  <si>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</si>
  <si>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</si>
  <si>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</si>
  <si>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</si>
  <si>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</si>
  <si>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</si>
  <si>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</si>
  <si>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</si>
  <si>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</si>
  <si>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</si>
  <si>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</si>
  <si>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</si>
  <si>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</si>
  <si>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</si>
  <si>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</si>
  <si>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</si>
  <si>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</si>
  <si>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</si>
  <si>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</si>
  <si>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</si>
  <si>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</si>
  <si>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</si>
  <si>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</si>
  <si>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</si>
  <si>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</si>
  <si>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</si>
  <si>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</si>
  <si>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</si>
  <si>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</si>
  <si>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</si>
  <si>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</si>
  <si>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</si>
  <si>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</si>
  <si>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</si>
  <si>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</si>
  <si>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</si>
  <si>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</si>
  <si>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</si>
  <si>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</si>
  <si>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</si>
  <si>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</si>
  <si>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</si>
  <si>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</si>
  <si>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</si>
  <si>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</si>
  <si>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</si>
  <si>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</si>
  <si>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</si>
  <si>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</si>
  <si>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</si>
  <si>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</si>
  <si>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</si>
  <si>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</si>
  <si>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</si>
  <si>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</si>
  <si>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</si>
  <si>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</si>
  <si>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</si>
  <si>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</si>
  <si>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</si>
  <si>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</si>
  <si>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</si>
  <si>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</si>
  <si>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</si>
  <si>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</si>
  <si>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</si>
  <si>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</si>
  <si>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</si>
  <si>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</si>
  <si>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</si>
  <si>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</si>
  <si>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</si>
  <si>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</si>
  <si>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</si>
  <si>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</si>
  <si>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</si>
  <si>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</si>
  <si>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</si>
  <si>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</si>
  <si>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</si>
  <si>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</si>
  <si>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</si>
  <si>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</si>
  <si>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</si>
  <si>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</si>
  <si>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</si>
  <si>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</si>
  <si>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</si>
  <si>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</si>
  <si>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</si>
  <si>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</si>
  <si>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</si>
  <si>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</si>
  <si>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</si>
  <si>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</si>
  <si>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</si>
  <si>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</si>
  <si>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</si>
  <si>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</si>
  <si>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</si>
  <si>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</si>
  <si>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</si>
  <si>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</si>
  <si>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</si>
  <si>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</si>
  <si>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</si>
  <si>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</si>
  <si>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</si>
  <si>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</si>
  <si>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</si>
  <si>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</si>
  <si>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</si>
  <si>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</si>
  <si>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</si>
  <si>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</si>
  <si>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</si>
  <si>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</si>
  <si>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</si>
  <si>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</si>
  <si>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</si>
  <si>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</si>
  <si>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</si>
  <si>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</si>
  <si>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</si>
  <si>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</si>
  <si>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</si>
  <si>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</si>
  <si>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</si>
  <si>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</si>
  <si>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</si>
  <si>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</si>
  <si>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</si>
  <si>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</si>
  <si>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</si>
  <si>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</si>
  <si>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</si>
  <si>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</si>
  <si>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</si>
  <si>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</si>
  <si>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</si>
  <si>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</si>
  <si>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</si>
  <si>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</si>
  <si>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</si>
  <si>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</si>
  <si>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</si>
  <si>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</si>
  <si>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</si>
  <si>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</si>
  <si>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</si>
  <si>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</si>
  <si>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</si>
  <si>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</si>
  <si>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</si>
  <si>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</si>
  <si>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</si>
  <si>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</si>
  <si>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</si>
  <si>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</si>
  <si>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</si>
  <si>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</si>
  <si>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</si>
  <si>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</si>
  <si>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</si>
  <si>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</si>
  <si>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</si>
  <si>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</si>
  <si>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</si>
  <si>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</si>
  <si>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</si>
  <si>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</si>
  <si>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</si>
  <si>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</si>
  <si>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</si>
  <si>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</si>
  <si>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</si>
  <si>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</si>
  <si>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</si>
  <si>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</si>
  <si>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</si>
  <si>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</si>
  <si>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</si>
  <si>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</si>
  <si>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</si>
  <si>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</si>
  <si>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</si>
  <si>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</si>
  <si>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</si>
  <si>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</si>
  <si>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</si>
  <si>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</si>
  <si>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</si>
  <si>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</si>
  <si>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</si>
  <si>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</si>
  <si>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</si>
  <si>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</si>
  <si>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</si>
  <si>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</si>
  <si>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</si>
  <si>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</si>
  <si>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</si>
  <si>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</si>
  <si>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</si>
  <si>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</si>
  <si>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</si>
  <si>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</si>
  <si>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</si>
  <si>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</si>
  <si>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</si>
  <si>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</si>
  <si>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</si>
  <si>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</si>
  <si>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</si>
  <si>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</si>
  <si>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</si>
  <si>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</si>
  <si>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</si>
  <si>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</si>
  <si>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</si>
  <si>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</si>
  <si>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</si>
  <si>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</si>
  <si>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</si>
  <si>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</si>
  <si>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</si>
  <si>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</si>
  <si>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</si>
  <si>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</si>
  <si>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</si>
  <si>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</si>
  <si>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</si>
  <si>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</si>
  <si>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</si>
  <si>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</si>
  <si>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</si>
  <si>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</si>
  <si>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</si>
  <si>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</si>
  <si>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</si>
  <si>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</si>
  <si>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</si>
  <si>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</si>
  <si>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</si>
  <si>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</si>
  <si>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</si>
  <si>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</si>
  <si>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</si>
  <si>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</si>
  <si>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</si>
  <si>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</si>
  <si>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</si>
  <si>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</si>
  <si>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</si>
  <si>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</si>
  <si>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</si>
  <si>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</si>
  <si>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</si>
  <si>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</si>
  <si>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</si>
  <si>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</si>
  <si>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</si>
  <si>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</si>
  <si>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</si>
  <si>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</si>
  <si>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</si>
  <si>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</si>
  <si>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</si>
  <si>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</si>
  <si>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</si>
  <si>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</si>
  <si>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</si>
  <si>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</si>
  <si>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</si>
  <si>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</si>
  <si>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</si>
  <si>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</si>
  <si>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</si>
  <si>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</si>
  <si>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</si>
  <si>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</si>
  <si>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</si>
  <si>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</si>
  <si>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</si>
  <si>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</si>
  <si>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</si>
  <si>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</si>
  <si>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</si>
  <si>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</si>
  <si>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</si>
  <si>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</si>
  <si>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</si>
  <si>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</si>
  <si>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</si>
  <si>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</si>
  <si>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</si>
  <si>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</si>
  <si>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</si>
  <si>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</si>
  <si>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</si>
  <si>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</si>
  <si>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</si>
  <si>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</si>
  <si>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</si>
  <si>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</si>
  <si>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</si>
  <si>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</si>
  <si>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</si>
  <si>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</si>
  <si>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</si>
  <si>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</si>
  <si>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</si>
  <si>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</si>
  <si>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</si>
  <si>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</si>
  <si>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</si>
  <si>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</si>
  <si>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</si>
  <si>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</si>
  <si>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</si>
  <si>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</si>
  <si>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</si>
  <si>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</si>
  <si>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</si>
  <si>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</si>
  <si>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</si>
  <si>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</si>
  <si>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</si>
  <si>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</si>
  <si>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</si>
  <si>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</si>
  <si>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</si>
  <si>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</si>
  <si>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</si>
  <si>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</si>
  <si>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</si>
  <si>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</si>
  <si>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</si>
  <si>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</si>
  <si>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</si>
  <si>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</si>
  <si>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</si>
  <si>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</si>
  <si>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</si>
  <si>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</si>
  <si>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</si>
  <si>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</si>
  <si>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</si>
  <si>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</si>
  <si>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</si>
  <si>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</si>
  <si>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</si>
  <si>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</si>
  <si>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</si>
  <si>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</si>
  <si>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</si>
  <si>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</si>
  <si>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</si>
  <si>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</si>
  <si>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</si>
  <si>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</si>
  <si>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</si>
  <si>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</si>
  <si>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</si>
  <si>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</si>
  <si>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</si>
  <si>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</si>
  <si>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</si>
  <si>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</si>
  <si>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</si>
  <si>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</si>
  <si>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</si>
  <si>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</si>
  <si>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</si>
  <si>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</si>
  <si>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</si>
  <si>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</si>
  <si>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</si>
  <si>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</si>
  <si>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</si>
  <si>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</si>
  <si>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</si>
  <si>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</si>
  <si>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</si>
  <si>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</si>
  <si>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</si>
  <si>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</si>
  <si>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</si>
  <si>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</si>
  <si>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</si>
  <si>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</si>
  <si>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</si>
  <si>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</si>
  <si>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</si>
  <si>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</si>
  <si>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</si>
  <si>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</si>
  <si>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</si>
  <si>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</si>
  <si>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</si>
  <si>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</si>
  <si>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</si>
  <si>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</si>
  <si>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</si>
  <si>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</si>
  <si>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</si>
  <si>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</si>
  <si>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</si>
  <si>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</si>
  <si>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</si>
  <si>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</si>
  <si>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</si>
  <si>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</si>
  <si>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</si>
  <si>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</si>
  <si>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</si>
  <si>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</si>
  <si>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</si>
  <si>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</si>
  <si>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</si>
  <si>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</si>
  <si>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</si>
  <si>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</si>
  <si>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</si>
  <si>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</si>
  <si>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</si>
  <si>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</si>
  <si>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</si>
  <si>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</si>
  <si>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</si>
  <si>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</si>
  <si>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</si>
  <si>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</si>
  <si>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</si>
  <si>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</si>
  <si>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</si>
  <si>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</si>
  <si>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</si>
  <si>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</si>
  <si>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</si>
  <si>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</si>
  <si>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</si>
  <si>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</si>
  <si>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</si>
  <si>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</si>
  <si>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</si>
  <si>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</si>
  <si>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</si>
  <si>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</si>
  <si>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</si>
  <si>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</si>
  <si>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</si>
  <si>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</si>
  <si>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</si>
  <si>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</si>
  <si>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</si>
  <si>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</si>
  <si>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</si>
  <si>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</si>
  <si>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</si>
  <si>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</si>
  <si>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</si>
  <si>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</si>
  <si>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</si>
  <si>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</si>
  <si>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</si>
  <si>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</si>
  <si>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</si>
  <si>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</si>
  <si>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</si>
  <si>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</si>
  <si>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</si>
  <si>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</si>
  <si>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</si>
  <si>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</si>
  <si>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</si>
  <si>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</si>
  <si>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</si>
  <si>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</si>
  <si>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</si>
  <si>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</si>
  <si>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</si>
  <si>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</si>
  <si>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</si>
  <si>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</si>
  <si>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</si>
  <si>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</si>
  <si>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</si>
  <si>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</si>
  <si>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</si>
  <si>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</si>
  <si>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</si>
  <si>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</si>
  <si>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</si>
  <si>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</si>
  <si>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</si>
  <si>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</si>
  <si>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</si>
  <si>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</si>
  <si>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</si>
  <si>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</si>
  <si>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</si>
  <si>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</si>
  <si>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</si>
  <si>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</si>
  <si>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</si>
  <si>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</si>
  <si>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</si>
  <si>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</si>
  <si>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</si>
  <si>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</si>
  <si>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</si>
  <si>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</si>
  <si>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</si>
  <si>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</si>
  <si>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</si>
  <si>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</si>
  <si>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</si>
  <si>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</si>
  <si>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</si>
  <si>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</si>
  <si>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</si>
  <si>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</si>
  <si>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</si>
  <si>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</si>
  <si>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</si>
  <si>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</si>
  <si>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</si>
  <si>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</si>
  <si>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</si>
  <si>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</si>
  <si>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</si>
  <si>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</si>
  <si>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</si>
  <si>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</si>
  <si>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</si>
  <si>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</si>
  <si>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</si>
  <si>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</si>
  <si>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</si>
  <si>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</si>
  <si>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</si>
  <si>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</si>
  <si>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</si>
  <si>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</si>
  <si>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</si>
  <si>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</si>
  <si>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</si>
  <si>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</si>
  <si>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</si>
  <si>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</si>
  <si>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</si>
  <si>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</si>
  <si>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</si>
  <si>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</si>
  <si>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</si>
  <si>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</si>
  <si>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</si>
  <si>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</si>
  <si>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</si>
  <si>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</si>
  <si>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</si>
  <si>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</si>
  <si>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</si>
  <si>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</si>
  <si>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</si>
  <si>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</si>
  <si>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</si>
  <si>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</si>
  <si>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</si>
  <si>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</si>
  <si>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</si>
  <si>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</si>
  <si>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</si>
  <si>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</si>
  <si>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</si>
  <si>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</si>
  <si>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</si>
  <si>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</si>
  <si>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</si>
  <si>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</si>
  <si>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</si>
  <si>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</si>
  <si>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</si>
  <si>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</si>
  <si>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</si>
  <si>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</si>
  <si>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</si>
  <si>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</si>
  <si>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</si>
  <si>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</si>
  <si>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</si>
  <si>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</si>
  <si>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</si>
  <si>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</si>
  <si>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</si>
  <si>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</si>
  <si>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</si>
  <si>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</si>
  <si>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</si>
  <si>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</si>
  <si>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</si>
  <si>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</si>
  <si>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</si>
  <si>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</si>
  <si>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</si>
  <si>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</si>
  <si>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</si>
  <si>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</si>
  <si>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</si>
  <si>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</si>
  <si>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</si>
  <si>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</si>
  <si>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</si>
  <si>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</si>
  <si>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</si>
  <si>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</si>
  <si>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</si>
  <si>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</si>
  <si>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</si>
  <si>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</si>
  <si>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</si>
  <si>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</si>
  <si>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</si>
  <si>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</si>
  <si>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</si>
  <si>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</si>
  <si>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</si>
  <si>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</si>
  <si>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</si>
  <si>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</si>
  <si>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</si>
  <si>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</si>
  <si>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</si>
  <si>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</si>
  <si>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</si>
  <si>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</si>
  <si>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</si>
  <si>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</si>
  <si>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</si>
  <si>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</si>
  <si>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</si>
  <si>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</si>
  <si>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</si>
  <si>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</si>
  <si>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</si>
  <si>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</si>
  <si>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</si>
  <si>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</si>
  <si>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</si>
  <si>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</si>
  <si>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</si>
  <si>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</si>
  <si>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</si>
  <si>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</si>
  <si>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</si>
  <si>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</si>
  <si>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</si>
  <si>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</si>
  <si>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</si>
  <si>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</si>
  <si>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</si>
  <si>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</si>
  <si>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</si>
  <si>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</si>
  <si>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</si>
  <si>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</si>
  <si>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</si>
  <si>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</si>
  <si>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</si>
  <si>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</si>
  <si>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</si>
  <si>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</si>
  <si>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</si>
  <si>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</si>
  <si>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</si>
  <si>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</si>
  <si>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</si>
  <si>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</si>
  <si>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</si>
  <si>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</si>
  <si>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</si>
  <si>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</si>
  <si>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</si>
  <si>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</si>
  <si>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</si>
  <si>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</si>
  <si>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</si>
  <si>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</si>
  <si>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</si>
  <si>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</si>
  <si>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</si>
  <si>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</si>
  <si>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</si>
  <si>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</si>
  <si>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</si>
  <si>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</si>
  <si>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</si>
  <si>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</si>
  <si>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</si>
  <si>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</si>
  <si>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</si>
  <si>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</si>
  <si>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</si>
  <si>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</si>
  <si>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</si>
  <si>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</si>
  <si>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</si>
  <si>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</si>
  <si>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</si>
  <si>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</si>
  <si>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</si>
  <si>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</si>
  <si>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</si>
  <si>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</si>
  <si>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</si>
  <si>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</si>
  <si>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</si>
  <si>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</si>
  <si>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</si>
  <si>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</si>
  <si>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</si>
  <si>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</si>
  <si>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</si>
  <si>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</si>
  <si>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</si>
  <si>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</si>
  <si>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</si>
  <si>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</si>
  <si>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</si>
  <si>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</si>
  <si>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</si>
  <si>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</si>
  <si>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</si>
  <si>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</si>
  <si>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</si>
  <si>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</si>
  <si>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</si>
  <si>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</si>
  <si>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</si>
  <si>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</si>
  <si>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</si>
  <si>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</si>
  <si>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</si>
  <si>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</si>
  <si>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</si>
  <si>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</si>
  <si>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</si>
  <si>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</si>
  <si>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</si>
  <si>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</si>
  <si>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</si>
  <si>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</si>
  <si>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</si>
  <si>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</si>
  <si>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</si>
  <si>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</si>
  <si>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</si>
  <si>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</si>
  <si>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</si>
  <si>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</si>
  <si>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</si>
  <si>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</si>
  <si>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</si>
  <si>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</si>
  <si>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</si>
  <si>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</si>
  <si>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</si>
  <si>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</si>
  <si>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</si>
  <si>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</si>
  <si>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</si>
  <si>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</si>
  <si>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</si>
  <si>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</si>
  <si>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</si>
  <si>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</si>
  <si>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</si>
  <si>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</si>
  <si>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</si>
  <si>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</si>
  <si>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</si>
  <si>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</si>
  <si>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</si>
  <si>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</si>
  <si>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</si>
  <si>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</si>
  <si>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</si>
  <si>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</si>
  <si>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</si>
  <si>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</si>
  <si>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</si>
  <si>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</si>
  <si>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</si>
  <si>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</si>
  <si>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</si>
  <si>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</si>
  <si>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</si>
  <si>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</si>
  <si>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</si>
  <si>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</si>
  <si>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</si>
  <si>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</si>
  <si>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</si>
  <si>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</si>
  <si>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</si>
  <si>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</si>
  <si>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</si>
  <si>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</si>
  <si>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</si>
  <si>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</si>
  <si>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</si>
  <si>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</si>
  <si>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</si>
  <si>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</si>
  <si>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</si>
  <si>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</si>
  <si>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</si>
  <si>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</si>
  <si>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</si>
  <si>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</si>
  <si>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</si>
  <si>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</si>
  <si>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</si>
  <si>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</si>
  <si>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</si>
  <si>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</si>
  <si>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</si>
  <si>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</si>
  <si>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</si>
  <si>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</si>
  <si>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</si>
  <si>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</si>
  <si>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</si>
  <si>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</si>
  <si>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</si>
  <si>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</si>
  <si>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</si>
  <si>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</si>
  <si>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</si>
  <si>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</si>
  <si>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</si>
  <si>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</si>
  <si>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</si>
  <si>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</si>
  <si>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</si>
  <si>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</si>
  <si>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</si>
  <si>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</si>
  <si>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</si>
  <si>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</si>
  <si>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</si>
  <si>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</si>
  <si>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</si>
  <si>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</si>
  <si>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</si>
  <si>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</si>
  <si>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</si>
  <si>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</si>
  <si>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</si>
  <si>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</si>
  <si>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</si>
  <si>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</si>
  <si>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</si>
  <si>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</si>
  <si>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</si>
  <si>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</si>
  <si>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</si>
  <si>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</si>
  <si>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</si>
  <si>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</si>
  <si>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</si>
  <si>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</si>
  <si>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</si>
  <si>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</si>
  <si>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</si>
  <si>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</si>
  <si>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</si>
  <si>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</si>
  <si>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</si>
  <si>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</si>
  <si>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</si>
  <si>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</si>
  <si>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</si>
  <si>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</si>
  <si>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</si>
  <si>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</si>
  <si>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</si>
  <si>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</si>
  <si>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</si>
  <si>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</si>
  <si>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</si>
  <si>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</si>
  <si>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</si>
  <si>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</si>
  <si>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</si>
  <si>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</si>
  <si>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</si>
  <si>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</si>
  <si>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</si>
  <si>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</si>
  <si>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</si>
  <si>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</si>
  <si>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</si>
  <si>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</si>
  <si>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</si>
  <si>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</si>
  <si>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</si>
  <si>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</si>
  <si>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</si>
  <si>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</si>
  <si>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</si>
  <si>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</si>
  <si>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</si>
  <si>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</si>
  <si>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</si>
  <si>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</si>
  <si>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</si>
  <si>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</si>
  <si>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</si>
  <si>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</si>
  <si>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</si>
  <si>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</si>
  <si>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</si>
  <si>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</si>
  <si>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</si>
  <si>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</si>
  <si>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</si>
  <si>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</si>
  <si>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</si>
  <si>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</si>
  <si>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</si>
  <si>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</si>
  <si>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</si>
  <si>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</si>
  <si>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</si>
  <si>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</si>
  <si>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</si>
  <si>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</si>
  <si>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</si>
  <si>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</si>
  <si>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</si>
  <si>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</si>
  <si>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</si>
  <si>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</si>
  <si>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</si>
  <si>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</si>
  <si>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</si>
  <si>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</si>
  <si>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</si>
  <si>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</si>
  <si>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</si>
  <si>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</si>
  <si>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</si>
  <si>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</si>
  <si>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</si>
  <si>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</si>
  <si>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</si>
  <si>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</si>
  <si>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</si>
  <si>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</si>
  <si>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</si>
  <si>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</si>
  <si>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</si>
  <si>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</si>
  <si>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</si>
  <si>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</si>
  <si>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</si>
  <si>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</si>
  <si>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</si>
  <si>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</si>
  <si>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</si>
  <si>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</si>
  <si>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</si>
  <si>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</si>
  <si>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</si>
  <si>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</si>
  <si>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</si>
  <si>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</si>
  <si>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</si>
  <si>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</si>
  <si>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</si>
  <si>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</si>
  <si>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</si>
  <si>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</si>
  <si>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</si>
  <si>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</si>
  <si>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</si>
  <si>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</si>
  <si>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</si>
  <si>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</si>
  <si>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</si>
  <si>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</si>
  <si>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</si>
  <si>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</si>
  <si>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</si>
  <si>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</si>
  <si>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</si>
  <si>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</si>
  <si>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</si>
  <si>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</si>
  <si>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</si>
  <si>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</si>
  <si>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</si>
  <si>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</si>
  <si>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</si>
  <si>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</si>
  <si>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</si>
  <si>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</si>
  <si>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</si>
  <si>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</si>
  <si>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</si>
  <si>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</si>
  <si>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</si>
  <si>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</si>
  <si>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</si>
  <si>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</si>
  <si>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</si>
  <si>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</si>
  <si>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</si>
  <si>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</si>
  <si>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</si>
  <si>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</si>
  <si>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</si>
  <si>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</si>
  <si>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</si>
  <si>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</si>
  <si>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</si>
  <si>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</si>
  <si>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</si>
  <si>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</si>
  <si>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</si>
  <si>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</si>
  <si>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</si>
  <si>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</si>
  <si>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</si>
  <si>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</si>
  <si>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</si>
  <si>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</si>
  <si>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</si>
  <si>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</si>
  <si>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</si>
  <si>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</si>
  <si>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</si>
  <si>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</si>
  <si>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</si>
  <si>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</si>
  <si>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</si>
  <si>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</si>
  <si>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</si>
  <si>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</si>
  <si>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</si>
  <si>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</si>
  <si>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</si>
  <si>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</si>
  <si>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</si>
  <si>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</si>
  <si>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</si>
  <si>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</si>
  <si>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</si>
  <si>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</si>
  <si>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</si>
  <si>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</si>
  <si>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</si>
  <si>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</si>
  <si>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</si>
  <si>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</si>
  <si>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</si>
  <si>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</si>
  <si>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</si>
  <si>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</si>
  <si>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</si>
  <si>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</si>
  <si>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</si>
  <si>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</si>
  <si>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</si>
  <si>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</si>
  <si>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</si>
  <si>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</si>
  <si>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</si>
  <si>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</si>
  <si>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</si>
  <si>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</si>
  <si>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</si>
  <si>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</si>
  <si>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</si>
  <si>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</si>
  <si>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</si>
  <si>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</si>
  <si>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</si>
  <si>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</si>
  <si>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</si>
  <si>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</si>
  <si>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</si>
  <si>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</si>
  <si>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</si>
  <si>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</si>
  <si>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</si>
  <si>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</si>
  <si>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</si>
  <si>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</si>
  <si>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</si>
  <si>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</si>
  <si>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</si>
  <si>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</si>
  <si>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</si>
  <si>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</si>
  <si>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</si>
  <si>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</si>
  <si>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</si>
  <si>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</si>
  <si>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</si>
  <si>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</si>
  <si>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</si>
  <si>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</si>
  <si>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</si>
  <si>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</si>
  <si>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</si>
  <si>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</si>
  <si>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</si>
  <si>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</si>
  <si>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</si>
  <si>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</si>
  <si>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</si>
  <si>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</si>
  <si>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</si>
  <si>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</si>
  <si>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</si>
  <si>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</si>
  <si>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</si>
  <si>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</si>
  <si>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</si>
  <si>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</si>
  <si>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</si>
  <si>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</si>
  <si>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</si>
  <si>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</si>
  <si>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</si>
  <si>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</si>
  <si>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</si>
  <si>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</si>
  <si>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</si>
  <si>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</si>
  <si>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</si>
  <si>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</si>
  <si>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</si>
  <si>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</si>
  <si>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</si>
  <si>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</si>
  <si>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</si>
  <si>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</si>
  <si>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</si>
  <si>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</si>
  <si>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</si>
  <si>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</si>
  <si>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</si>
  <si>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</si>
  <si>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</si>
  <si>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</si>
  <si>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</si>
  <si>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</si>
  <si>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</si>
  <si>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</si>
  <si>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</si>
  <si>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</si>
  <si>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</si>
  <si>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</si>
  <si>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</si>
  <si>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</si>
  <si>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</si>
  <si>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</si>
  <si>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</si>
  <si>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</si>
  <si>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</si>
  <si>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</si>
  <si>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</si>
  <si>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</si>
  <si>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</si>
  <si>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</si>
  <si>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</si>
  <si>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</si>
  <si>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</si>
  <si>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</si>
  <si>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</si>
  <si>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</si>
  <si>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</si>
  <si>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</si>
  <si>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</si>
  <si>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</si>
  <si>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</si>
  <si>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</si>
  <si>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</si>
  <si>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</si>
  <si>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</si>
  <si>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</si>
  <si>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</si>
  <si>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</si>
  <si>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</si>
  <si>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</si>
  <si>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</si>
  <si>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</si>
  <si>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</si>
  <si>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</si>
  <si>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</si>
  <si>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</si>
  <si>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</si>
  <si>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</si>
  <si>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</si>
  <si>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</si>
  <si>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</si>
  <si>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</si>
  <si>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</si>
  <si>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</si>
  <si>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</si>
  <si>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</si>
  <si>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</si>
  <si>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</si>
  <si>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</si>
  <si>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</si>
  <si>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</si>
  <si>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</si>
  <si>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</si>
  <si>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</si>
  <si>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</si>
  <si>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</si>
  <si>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</si>
  <si>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</si>
  <si>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</si>
  <si>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</si>
  <si>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</si>
  <si>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</si>
  <si>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</si>
  <si>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</si>
  <si>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</si>
  <si>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</si>
  <si>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</si>
  <si>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</si>
  <si>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</si>
  <si>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</si>
  <si>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</si>
  <si>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</si>
  <si>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</si>
  <si>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</si>
  <si>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</si>
  <si>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</si>
  <si>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</si>
  <si>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</si>
  <si>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</si>
  <si>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</si>
  <si>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</si>
  <si>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</si>
  <si>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</si>
  <si>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</si>
  <si>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</si>
  <si>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</si>
  <si>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</si>
  <si>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</si>
  <si>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</si>
  <si>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</si>
  <si>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</si>
  <si>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</si>
  <si>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</si>
  <si>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</si>
  <si>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</si>
  <si>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</si>
  <si>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</si>
  <si>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</si>
  <si>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</si>
  <si>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</si>
  <si>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</si>
  <si>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</si>
  <si>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</si>
  <si>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</si>
  <si>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</si>
  <si>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</si>
  <si>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</si>
  <si>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</si>
  <si>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</si>
  <si>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</si>
  <si>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</si>
  <si>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</si>
  <si>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</si>
  <si>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</si>
  <si>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</si>
  <si>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</si>
  <si>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</si>
  <si>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</si>
  <si>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</si>
  <si>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</si>
  <si>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</si>
  <si>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</si>
  <si>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</si>
  <si>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</si>
  <si>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</si>
  <si>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</si>
  <si>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</si>
  <si>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</si>
  <si>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</si>
  <si>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</si>
  <si>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</si>
  <si>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</si>
  <si>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</si>
  <si>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</si>
  <si>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</si>
  <si>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</si>
  <si>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</si>
  <si>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</si>
  <si>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</si>
  <si>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</si>
  <si>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</si>
  <si>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</si>
  <si>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</si>
  <si>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</si>
  <si>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</si>
  <si>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</si>
  <si>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</si>
  <si>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</si>
  <si>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</si>
  <si>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</si>
  <si>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</si>
  <si>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</si>
  <si>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</si>
  <si>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</si>
  <si>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</si>
  <si>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</si>
  <si>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</si>
  <si>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</si>
  <si>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</si>
  <si>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</si>
  <si>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</si>
  <si>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</si>
  <si>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</si>
  <si>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</si>
  <si>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</si>
  <si>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</si>
  <si>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</si>
  <si>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</si>
  <si>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</si>
  <si>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</si>
  <si>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</si>
  <si>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</si>
  <si>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</si>
  <si>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</si>
  <si>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</si>
  <si>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</si>
  <si>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</si>
  <si>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</si>
  <si>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</si>
  <si>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</si>
  <si>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</si>
  <si>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</si>
  <si>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</si>
  <si>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</si>
  <si>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</si>
  <si>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</si>
  <si>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</si>
  <si>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</si>
  <si>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</si>
  <si>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</si>
  <si>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</si>
  <si>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</si>
  <si>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</si>
  <si>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</si>
  <si>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</si>
  <si>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</si>
  <si>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</si>
  <si>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</si>
  <si>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</si>
  <si>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</si>
  <si>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</si>
  <si>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</si>
  <si>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</si>
  <si>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</si>
  <si>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</si>
  <si>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</si>
  <si>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</si>
  <si>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</si>
  <si>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</si>
  <si>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</si>
  <si>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</si>
  <si>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</si>
  <si>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</si>
  <si>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</si>
  <si>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</si>
  <si>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</si>
  <si>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</si>
  <si>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</si>
  <si>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</si>
  <si>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</si>
  <si>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</si>
  <si>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</si>
  <si>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</si>
  <si>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</si>
  <si>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</si>
  <si>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</si>
  <si>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</si>
  <si>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</si>
  <si>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</si>
  <si>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</si>
  <si>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</si>
  <si>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</si>
  <si>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</si>
  <si>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</si>
  <si>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</si>
  <si>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</si>
  <si>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</si>
  <si>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</si>
  <si>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</si>
  <si>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</si>
  <si>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</si>
  <si>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</si>
  <si>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</si>
  <si>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</si>
  <si>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</si>
  <si>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</si>
  <si>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</si>
  <si>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</si>
  <si>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</si>
  <si>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</si>
  <si>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</si>
  <si>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</si>
  <si>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</si>
  <si>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</si>
  <si>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</si>
  <si>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</si>
  <si>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</si>
  <si>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</si>
  <si>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</si>
  <si>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</si>
  <si>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</si>
  <si>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</si>
  <si>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</si>
  <si>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</si>
  <si>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</si>
  <si>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</si>
  <si>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</si>
  <si>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</si>
  <si>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</si>
  <si>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</si>
  <si>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</si>
  <si>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</si>
  <si>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</si>
  <si>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</si>
  <si>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</si>
  <si>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</si>
  <si>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</si>
  <si>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</si>
  <si>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</si>
  <si>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</si>
  <si>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</si>
  <si>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</si>
  <si>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</si>
  <si>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</si>
  <si>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</si>
  <si>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</si>
  <si>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</si>
  <si>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</si>
  <si>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</si>
  <si>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</si>
  <si>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</si>
  <si>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</si>
  <si>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</si>
  <si>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</si>
  <si>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</si>
  <si>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</si>
  <si>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</si>
  <si>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</si>
  <si>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</si>
  <si>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</si>
  <si>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</si>
  <si>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</si>
  <si>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</si>
  <si>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</si>
  <si>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</si>
  <si>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</si>
  <si>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</si>
  <si>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</si>
  <si>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</si>
  <si>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</si>
  <si>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</si>
  <si>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</si>
  <si>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</si>
  <si>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</si>
  <si>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</si>
  <si>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</si>
  <si>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</si>
  <si>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</si>
  <si>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</si>
  <si>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</si>
  <si>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</si>
  <si>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</si>
  <si>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</si>
  <si>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</si>
  <si>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</si>
  <si>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</si>
  <si>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</si>
  <si>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</si>
  <si>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</si>
  <si>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</si>
  <si>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</si>
  <si>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</si>
  <si>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</si>
  <si>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</si>
  <si>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</si>
  <si>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</si>
  <si>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</si>
  <si>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</si>
  <si>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</si>
  <si>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</si>
  <si>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</si>
  <si>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</si>
  <si>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</si>
  <si>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</si>
  <si>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</si>
  <si>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</si>
  <si>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</si>
  <si>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</si>
  <si>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</si>
  <si>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</si>
  <si>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</si>
  <si>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</si>
  <si>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</si>
  <si>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</si>
  <si>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</si>
  <si>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</si>
  <si>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</si>
  <si>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</si>
  <si>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</si>
  <si>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</si>
  <si>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</si>
  <si>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</si>
  <si>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</si>
  <si>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</si>
  <si>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</si>
  <si>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</si>
  <si>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</si>
  <si>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</si>
  <si>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</si>
  <si>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</si>
  <si>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</si>
  <si>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</si>
  <si>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</si>
  <si>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</si>
  <si>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</si>
  <si>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</si>
  <si>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</si>
  <si>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</si>
  <si>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</si>
  <si>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</si>
  <si>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</si>
  <si>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</si>
  <si>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</si>
  <si>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</si>
  <si>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</si>
  <si>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</si>
  <si>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</si>
  <si>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</si>
  <si>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</si>
  <si>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</si>
  <si>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</si>
  <si>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</si>
  <si>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</si>
  <si>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</si>
  <si>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</si>
  <si>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</si>
  <si>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</si>
  <si>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</si>
  <si>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</si>
  <si>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</si>
  <si>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</si>
  <si>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</si>
  <si>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</si>
  <si>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</si>
  <si>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</si>
  <si>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</si>
  <si>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</si>
  <si>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</si>
  <si>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</si>
  <si>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</si>
  <si>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</si>
  <si>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</si>
  <si>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</si>
  <si>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</si>
  <si>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</si>
  <si>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</si>
  <si>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</si>
  <si>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</si>
  <si>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</si>
  <si>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</si>
  <si>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</si>
  <si>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</si>
  <si>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</si>
  <si>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</si>
  <si>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</si>
  <si>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</si>
  <si>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</si>
  <si>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</si>
  <si>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</si>
  <si>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</si>
  <si>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</si>
  <si>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</si>
  <si>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</si>
  <si>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</si>
  <si>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</si>
  <si>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</si>
  <si>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</si>
  <si>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</si>
  <si>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</si>
  <si>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</si>
  <si>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</si>
  <si>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</si>
  <si>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</si>
  <si>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</si>
  <si>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</si>
  <si>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</si>
  <si>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</si>
  <si>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</si>
  <si>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</si>
  <si>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</si>
  <si>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</si>
  <si>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</si>
  <si>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</si>
  <si>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</si>
  <si>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</si>
  <si>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</si>
  <si>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</si>
  <si>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</si>
  <si>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</si>
  <si>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</si>
  <si>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</si>
  <si>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</si>
  <si>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</si>
  <si>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</si>
  <si>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</si>
  <si>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</si>
  <si>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</si>
  <si>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</si>
  <si>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</si>
  <si>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</si>
  <si>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</si>
  <si>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</si>
  <si>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</si>
  <si>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</si>
  <si>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</si>
  <si>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</si>
  <si>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</si>
  <si>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</si>
  <si>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</si>
  <si>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</si>
  <si>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</si>
  <si>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</si>
  <si>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</si>
  <si>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</si>
  <si>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</si>
  <si>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</si>
  <si>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</si>
  <si>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</si>
  <si>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</si>
  <si>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</si>
  <si>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</si>
  <si>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</si>
  <si>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</si>
  <si>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</si>
  <si>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</si>
  <si>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</si>
  <si>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</si>
  <si>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</si>
  <si>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</si>
  <si>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</si>
  <si>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</si>
  <si>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</si>
  <si>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</si>
  <si>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</si>
  <si>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</si>
  <si>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</si>
  <si>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</si>
  <si>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</si>
  <si>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</si>
  <si>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</si>
  <si>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</si>
  <si>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</si>
  <si>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</si>
  <si>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</si>
  <si>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</si>
  <si>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</si>
  <si>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</si>
  <si>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</si>
  <si>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</si>
  <si>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</si>
  <si>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</si>
  <si>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</si>
  <si>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</si>
  <si>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</si>
  <si>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</si>
  <si>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</si>
  <si>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</si>
  <si>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</si>
  <si>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</si>
  <si>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</si>
  <si>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</si>
  <si>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</si>
  <si>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</si>
  <si>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</si>
  <si>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</si>
  <si>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</si>
  <si>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</si>
  <si>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</si>
  <si>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</si>
  <si>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</si>
  <si>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</si>
  <si>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</si>
  <si>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</si>
  <si>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</si>
  <si>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</si>
  <si>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</si>
  <si>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</si>
  <si>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</si>
  <si>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</si>
  <si>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</si>
  <si>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</si>
  <si>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</si>
  <si>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</si>
  <si>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</si>
  <si>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</si>
  <si>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</si>
  <si>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</si>
  <si>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</si>
  <si>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</si>
  <si>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</si>
  <si>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</si>
  <si>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</si>
  <si>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</si>
  <si>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</si>
  <si>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</si>
  <si>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</si>
  <si>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</si>
  <si>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</si>
  <si>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</si>
  <si>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</si>
  <si>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</si>
  <si>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</si>
  <si>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</si>
  <si>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</si>
  <si>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</si>
  <si>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</si>
  <si>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</si>
  <si>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</si>
  <si>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</si>
  <si>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</si>
  <si>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</si>
  <si>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</si>
  <si>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</si>
  <si>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</si>
  <si>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</si>
  <si>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</si>
  <si>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</si>
  <si>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</si>
  <si>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</si>
  <si>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</si>
  <si>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</si>
  <si>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</si>
  <si>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</si>
  <si>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</si>
  <si>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</si>
  <si>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</si>
  <si>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</si>
  <si>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</si>
  <si>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</si>
  <si>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</si>
  <si>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</si>
  <si>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</si>
  <si>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</si>
  <si>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</si>
  <si>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</si>
  <si>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</si>
  <si>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</si>
  <si>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</si>
  <si>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</si>
  <si>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</si>
  <si>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</si>
  <si>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</si>
  <si>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</si>
  <si>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</si>
  <si>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</si>
  <si>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</si>
  <si>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</si>
  <si>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</si>
  <si>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</si>
  <si>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</si>
  <si>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</si>
  <si>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</si>
  <si>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</si>
  <si>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</si>
  <si>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</si>
  <si>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</si>
  <si>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</si>
  <si>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</si>
  <si>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</si>
  <si>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</si>
  <si>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</si>
  <si>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</si>
  <si>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</si>
  <si>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</si>
  <si>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</si>
  <si>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</si>
  <si>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</si>
  <si>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</si>
  <si>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</si>
  <si>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</si>
  <si>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</si>
  <si>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</si>
  <si>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</si>
  <si>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</si>
  <si>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</si>
  <si>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</si>
  <si>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</si>
  <si>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</si>
  <si>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</si>
  <si>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</si>
  <si>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</si>
  <si>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</si>
  <si>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</si>
  <si>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</si>
  <si>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</si>
  <si>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</si>
  <si>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</si>
  <si>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</si>
  <si>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</si>
  <si>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</si>
  <si>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</si>
  <si>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</si>
  <si>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</si>
  <si>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</si>
  <si>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</si>
  <si>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</si>
  <si>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</si>
  <si>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</si>
  <si>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</si>
  <si>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</si>
  <si>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</si>
  <si>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</si>
  <si>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</si>
  <si>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</si>
  <si>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</si>
  <si>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</si>
  <si>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</si>
  <si>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</si>
  <si>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</si>
  <si>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</si>
  <si>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</si>
  <si>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</si>
  <si>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</si>
  <si>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</si>
  <si>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</si>
  <si>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</si>
  <si>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</si>
  <si>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</si>
  <si>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</si>
  <si>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</si>
  <si>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</si>
  <si>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</si>
  <si>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</si>
  <si>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</si>
  <si>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</si>
  <si>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</si>
  <si>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</si>
  <si>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</si>
  <si>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</si>
  <si>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</si>
  <si>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</si>
  <si>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</si>
  <si>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</si>
  <si>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</si>
  <si>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</si>
  <si>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</si>
  <si>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</si>
  <si>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</si>
  <si>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</si>
  <si>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</si>
  <si>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</si>
  <si>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</si>
  <si>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</si>
  <si>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</si>
  <si>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</si>
  <si>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</si>
  <si>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</si>
  <si>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</si>
  <si>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</si>
  <si>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</si>
  <si>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</si>
  <si>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</si>
  <si>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</si>
  <si>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</si>
  <si>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</si>
  <si>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</si>
  <si>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</si>
  <si>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</si>
  <si>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</si>
  <si>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</si>
  <si>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</si>
  <si>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</si>
  <si>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</si>
  <si>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</si>
  <si>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</si>
  <si>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</si>
  <si>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</si>
  <si>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</si>
  <si>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</si>
  <si>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</si>
  <si>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</si>
  <si>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</si>
  <si>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</si>
  <si>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</si>
  <si>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</si>
  <si>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</si>
  <si>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</si>
  <si>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</si>
  <si>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</si>
  <si>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</si>
  <si>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</si>
  <si>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</si>
  <si>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</si>
  <si>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</si>
  <si>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</si>
  <si>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</si>
  <si>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</si>
  <si>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</si>
  <si>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</si>
  <si>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</si>
  <si>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</si>
  <si>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</si>
  <si>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</si>
  <si>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</si>
  <si>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</si>
  <si>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</si>
  <si>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</si>
  <si>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</si>
  <si>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</si>
  <si>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</si>
  <si>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</si>
  <si>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</si>
  <si>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</si>
  <si>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</si>
  <si>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</si>
  <si>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</si>
  <si>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</si>
  <si>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</si>
  <si>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</si>
  <si>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</si>
  <si>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</si>
  <si>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</si>
  <si>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</si>
  <si>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</si>
  <si>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</si>
  <si>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</si>
  <si>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</si>
  <si>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</si>
  <si>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</si>
  <si>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</si>
  <si>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</si>
  <si>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</si>
  <si>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</si>
  <si>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</si>
  <si>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</si>
  <si>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</si>
  <si>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</si>
  <si>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</si>
  <si>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</si>
  <si>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</si>
  <si>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</si>
  <si>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</si>
  <si>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</si>
  <si>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</si>
  <si>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</si>
  <si>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</si>
  <si>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</si>
  <si>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</si>
  <si>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</si>
  <si>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</si>
  <si>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</si>
  <si>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</si>
  <si>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</si>
  <si>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</si>
  <si>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</si>
  <si>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</si>
  <si>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</si>
  <si>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</si>
  <si>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</si>
  <si>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</si>
  <si>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</si>
  <si>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</si>
  <si>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</si>
  <si>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</si>
  <si>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</si>
  <si>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</si>
  <si>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</si>
  <si>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</si>
  <si>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</si>
  <si>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</si>
  <si>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</si>
  <si>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</si>
  <si>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</si>
  <si>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</si>
  <si>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</si>
  <si>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</si>
  <si>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</si>
  <si>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</si>
  <si>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</si>
  <si>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</si>
  <si>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</si>
  <si>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</si>
  <si>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</si>
  <si>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</si>
  <si>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</si>
  <si>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</si>
  <si>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</si>
  <si>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</si>
  <si>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</si>
  <si>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</si>
  <si>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</si>
  <si>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</si>
  <si>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</si>
  <si>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</si>
  <si>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</si>
  <si>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</si>
  <si>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</si>
  <si>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</si>
  <si>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</si>
  <si>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</si>
  <si>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</si>
  <si>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</si>
  <si>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</si>
  <si>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</si>
  <si>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</si>
  <si>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</si>
  <si>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</si>
  <si>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</si>
  <si>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</si>
  <si>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</si>
  <si>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</si>
  <si>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</si>
  <si>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</si>
  <si>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</si>
  <si>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</si>
  <si>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</si>
  <si>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</si>
  <si>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</si>
  <si>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</si>
  <si>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</si>
  <si>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</si>
  <si>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</si>
  <si>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</si>
  <si>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</si>
  <si>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</si>
  <si>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</si>
  <si>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</si>
  <si>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</si>
  <si>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</si>
  <si>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</si>
  <si>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</si>
  <si>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</si>
  <si>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</si>
  <si>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</si>
  <si>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</si>
  <si>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</si>
  <si>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</si>
  <si>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</si>
  <si>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</si>
  <si>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</si>
  <si>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</si>
  <si>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</si>
  <si>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</si>
  <si>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</si>
  <si>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</si>
  <si>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</si>
  <si>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</si>
  <si>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</si>
  <si>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</si>
  <si>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</si>
  <si>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</si>
  <si>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</si>
  <si>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</si>
  <si>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</si>
  <si>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</si>
  <si>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</si>
  <si>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</si>
  <si>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</si>
  <si>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</si>
  <si>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</si>
  <si>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</si>
  <si>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</si>
  <si>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</si>
  <si>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</si>
  <si>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</si>
  <si>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</si>
  <si>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</si>
  <si>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</si>
  <si>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</si>
  <si>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</si>
  <si>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</si>
  <si>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</si>
  <si>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</si>
  <si>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</si>
  <si>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</si>
  <si>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</si>
  <si>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</si>
  <si>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</si>
  <si>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</si>
  <si>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</si>
  <si>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</si>
  <si>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</si>
  <si>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</si>
  <si>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</si>
  <si>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</si>
  <si>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</si>
  <si>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</si>
  <si>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</si>
  <si>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</si>
  <si>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</si>
  <si>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</si>
  <si>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</si>
  <si>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</si>
  <si>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</si>
  <si>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</si>
  <si>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</si>
  <si>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</si>
  <si>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</si>
  <si>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</si>
  <si>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</si>
  <si>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</si>
  <si>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</si>
  <si>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</si>
  <si>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</si>
  <si>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</si>
  <si>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</si>
  <si>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</si>
  <si>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</si>
  <si>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</si>
  <si>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</si>
  <si>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</si>
  <si>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</si>
  <si>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</si>
  <si>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</si>
  <si>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</si>
  <si>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</si>
  <si>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</si>
  <si>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</si>
  <si>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</si>
  <si>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</si>
  <si>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</si>
  <si>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</si>
  <si>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</si>
  <si>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</si>
  <si>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</si>
  <si>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</si>
  <si>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</si>
  <si>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</si>
  <si>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</si>
  <si>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</si>
  <si>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</si>
  <si>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</si>
  <si>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</si>
  <si>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</si>
  <si>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</si>
  <si>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</si>
  <si>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</si>
  <si>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</si>
  <si>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</si>
  <si>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</si>
  <si>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</si>
  <si>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</si>
  <si>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</si>
  <si>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</si>
  <si>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</si>
  <si>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</si>
  <si>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</si>
  <si>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</si>
  <si>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</si>
  <si>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</si>
  <si>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</si>
  <si>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</si>
  <si>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</si>
  <si>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</si>
  <si>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</si>
  <si>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</si>
  <si>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</si>
  <si>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</si>
  <si>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</si>
  <si>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</si>
  <si>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</si>
  <si>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</si>
  <si>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</si>
  <si>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</si>
  <si>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</si>
  <si>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</si>
  <si>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</si>
  <si>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</si>
  <si>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</si>
  <si>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</si>
  <si>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</si>
  <si>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</si>
  <si>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</si>
  <si>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</si>
  <si>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</si>
  <si>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</si>
  <si>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</si>
  <si>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</si>
  <si>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</si>
  <si>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</si>
  <si>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</si>
  <si>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</si>
  <si>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</si>
  <si>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</si>
  <si>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</si>
  <si>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</si>
  <si>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</si>
  <si>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</si>
  <si>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</si>
  <si>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</si>
  <si>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</si>
  <si>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</si>
  <si>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</si>
  <si>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</si>
  <si>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</si>
  <si>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</si>
  <si>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</si>
  <si>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</si>
  <si>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</si>
  <si>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</si>
  <si>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</si>
  <si>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</si>
  <si>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</si>
  <si>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</si>
  <si>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</si>
  <si>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</si>
  <si>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</si>
  <si>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</si>
  <si>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</si>
  <si>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</si>
  <si>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</si>
  <si>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</si>
  <si>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</si>
  <si>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</si>
  <si>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</si>
  <si>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</si>
  <si>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</si>
  <si>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</si>
  <si>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</si>
  <si>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</si>
  <si>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</si>
  <si>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</si>
  <si>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</si>
  <si>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</si>
  <si>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</si>
  <si>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</si>
  <si>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</si>
  <si>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</si>
  <si>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</si>
  <si>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</si>
  <si>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</si>
  <si>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</si>
  <si>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</si>
  <si>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</si>
  <si>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</si>
  <si>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</si>
  <si>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</si>
  <si>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</si>
  <si>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</si>
  <si>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</si>
  <si>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</si>
  <si>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</si>
  <si>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</si>
  <si>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</si>
  <si>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</si>
  <si>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</si>
  <si>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</si>
  <si>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</si>
  <si>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</si>
  <si>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</si>
  <si>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</si>
  <si>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</si>
  <si>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</si>
  <si>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</si>
  <si>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</si>
  <si>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</si>
  <si>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</si>
  <si>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</si>
  <si>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</si>
  <si>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</si>
  <si>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</si>
  <si>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</si>
  <si>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</si>
  <si>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</si>
  <si>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</si>
  <si>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</si>
  <si>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</si>
  <si>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</si>
  <si>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</si>
  <si>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</si>
  <si>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</si>
  <si>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</si>
  <si>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</si>
  <si>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</si>
  <si>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</si>
  <si>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</si>
  <si>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</si>
  <si>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</si>
  <si>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</si>
  <si>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</si>
  <si>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</si>
  <si>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</si>
  <si>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</si>
  <si>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</si>
  <si>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</si>
  <si>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</si>
  <si>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</si>
  <si>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</si>
  <si>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</si>
  <si>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</si>
  <si>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</si>
  <si>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</si>
  <si>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</si>
  <si>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</si>
  <si>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</si>
  <si>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</si>
  <si>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</si>
  <si>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</si>
  <si>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</si>
  <si>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</si>
  <si>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</si>
  <si>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</si>
  <si>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</si>
  <si>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</si>
  <si>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</si>
  <si>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</si>
  <si>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</si>
  <si>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</si>
  <si>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</si>
  <si>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</si>
  <si>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</si>
  <si>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</si>
  <si>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</si>
  <si>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</si>
  <si>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</si>
  <si>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</si>
  <si>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</si>
  <si>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</si>
  <si>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</si>
  <si>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</si>
  <si>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</si>
  <si>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</si>
  <si>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</si>
  <si>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</si>
  <si>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</si>
  <si>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</si>
  <si>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</si>
  <si>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</si>
  <si>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</si>
  <si>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</si>
  <si>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</si>
  <si>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</si>
  <si>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</si>
  <si>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</si>
  <si>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</si>
  <si>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</si>
  <si>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</si>
  <si>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</si>
  <si>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</si>
  <si>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</si>
  <si>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</si>
  <si>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</si>
  <si>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</si>
  <si>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</si>
  <si>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</si>
  <si>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</si>
  <si>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</si>
  <si>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</si>
  <si>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</si>
  <si>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</si>
  <si>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</si>
  <si>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</si>
  <si>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</si>
  <si>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</si>
  <si>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</si>
  <si>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</si>
  <si>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</si>
  <si>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</si>
  <si>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</si>
  <si>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</si>
  <si>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</si>
  <si>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</si>
  <si>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</si>
  <si>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</si>
  <si>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</si>
  <si>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</si>
  <si>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</si>
  <si>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</si>
  <si>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</si>
  <si>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</si>
  <si>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</si>
  <si>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</si>
  <si>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</si>
  <si>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</si>
  <si>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</si>
  <si>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</si>
  <si>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</si>
  <si>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</si>
  <si>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</si>
  <si>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</si>
  <si>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</si>
  <si>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</si>
  <si>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</si>
  <si>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</si>
  <si>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</si>
  <si>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</si>
  <si>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</si>
  <si>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</si>
  <si>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</si>
  <si>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</si>
  <si>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</si>
  <si>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</si>
  <si>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</si>
  <si>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</si>
  <si>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</si>
  <si>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</si>
  <si>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</si>
  <si>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</si>
  <si>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</si>
  <si>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</si>
  <si>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</si>
  <si>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</si>
  <si>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</si>
  <si>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</si>
  <si>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</si>
  <si>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</si>
  <si>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</si>
  <si>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</si>
  <si>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</si>
  <si>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</si>
  <si>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</si>
  <si>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</si>
  <si>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</si>
  <si>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</si>
  <si>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</si>
  <si>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</si>
  <si>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</si>
  <si>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</si>
  <si>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</si>
  <si>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</si>
  <si>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</si>
  <si>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</si>
  <si>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</si>
  <si>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</si>
  <si>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</si>
  <si>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</si>
  <si>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</si>
  <si>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</si>
  <si>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</si>
  <si>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</si>
  <si>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</si>
  <si>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</si>
  <si>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</si>
  <si>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</si>
  <si>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</si>
  <si>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</si>
  <si>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</si>
  <si>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</si>
  <si>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</si>
  <si>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</si>
  <si>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</si>
  <si>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</si>
  <si>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</si>
  <si>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</si>
  <si>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</si>
  <si>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</si>
  <si>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</si>
  <si>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</si>
  <si>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</si>
  <si>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</si>
  <si>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</si>
  <si>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</si>
  <si>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</si>
  <si>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</si>
  <si>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</si>
  <si>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</si>
  <si>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</si>
  <si>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</si>
  <si>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</si>
  <si>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</si>
  <si>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</si>
  <si>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</si>
  <si>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</si>
  <si>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</si>
  <si>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</si>
  <si>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</si>
  <si>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</si>
  <si>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</si>
  <si>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</si>
  <si>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</si>
  <si>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</si>
  <si>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</si>
  <si>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</si>
  <si>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</si>
  <si>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</si>
  <si>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</si>
  <si>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</si>
  <si>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</si>
  <si>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</si>
  <si>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</si>
  <si>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</si>
  <si>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</si>
  <si>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</si>
  <si>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</si>
  <si>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</si>
  <si>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</si>
  <si>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</si>
  <si>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</si>
  <si>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</si>
  <si>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</si>
  <si>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</si>
  <si>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</si>
  <si>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</si>
  <si>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</si>
  <si>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</si>
  <si>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</si>
  <si>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</si>
  <si>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</si>
  <si>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</si>
  <si>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</si>
  <si>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</si>
  <si>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</si>
  <si>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</si>
  <si>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</si>
  <si>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</si>
  <si>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</si>
  <si>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</si>
  <si>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</si>
  <si>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</si>
  <si>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</si>
  <si>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</si>
  <si>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</si>
  <si>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</si>
  <si>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</si>
  <si>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</si>
  <si>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</si>
  <si>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</si>
  <si>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</si>
  <si>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</si>
  <si>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</si>
  <si>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</si>
  <si>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</si>
  <si>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</si>
  <si>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</si>
  <si>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</si>
  <si>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</si>
  <si>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</si>
  <si>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</si>
  <si>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</si>
  <si>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</si>
  <si>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</si>
  <si>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</si>
  <si>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</si>
  <si>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</si>
  <si>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</si>
  <si>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</si>
  <si>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</si>
  <si>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</si>
  <si>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</si>
  <si>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</si>
  <si>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</si>
  <si>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</si>
  <si>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</si>
  <si>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</si>
  <si>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</si>
  <si>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</si>
  <si>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</si>
  <si>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</si>
  <si>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</si>
  <si>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</si>
  <si>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</si>
  <si>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</si>
  <si>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</si>
  <si>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</si>
  <si>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</si>
  <si>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</si>
  <si>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</si>
  <si>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</si>
  <si>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</si>
  <si>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</si>
  <si>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</si>
  <si>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</si>
  <si>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</si>
  <si>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</si>
  <si>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</si>
  <si>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</si>
  <si>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</si>
  <si>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</si>
  <si>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</si>
  <si>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</si>
  <si>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</si>
  <si>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</si>
  <si>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</si>
  <si>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</si>
  <si>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</si>
  <si>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</si>
  <si>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</si>
  <si>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</si>
  <si>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</si>
  <si>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</si>
  <si>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</si>
  <si>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</si>
  <si>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</si>
  <si>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</si>
  <si>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</si>
  <si>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</si>
  <si>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</si>
  <si>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</si>
  <si>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</si>
  <si>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</si>
  <si>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</si>
  <si>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</si>
  <si>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</si>
  <si>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</si>
  <si>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</si>
  <si>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</si>
  <si>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</si>
  <si>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</si>
  <si>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</si>
  <si>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</si>
  <si>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</si>
  <si>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</si>
  <si>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</si>
  <si>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</si>
  <si>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</si>
  <si>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</si>
  <si>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</si>
  <si>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</si>
  <si>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</si>
  <si>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</si>
  <si>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</si>
  <si>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</si>
  <si>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</si>
  <si>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</si>
  <si>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</si>
  <si>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</si>
  <si>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</si>
  <si>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</si>
  <si>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</si>
  <si>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</si>
  <si>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</si>
  <si>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</si>
  <si>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</si>
  <si>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</si>
  <si>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</si>
  <si>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</si>
  <si>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</si>
  <si>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</si>
  <si>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</si>
  <si>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</si>
  <si>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</si>
  <si>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</si>
  <si>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</si>
  <si>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</si>
  <si>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</si>
  <si>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</si>
  <si>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</si>
  <si>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</si>
  <si>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</si>
  <si>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</si>
  <si>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</si>
  <si>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</si>
  <si>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</si>
  <si>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</si>
  <si>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</si>
  <si>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</si>
  <si>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</si>
  <si>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</si>
  <si>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</si>
  <si>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</si>
  <si>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</si>
  <si>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</si>
  <si>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</si>
  <si>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</si>
  <si>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</si>
  <si>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</si>
  <si>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</si>
  <si>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</si>
  <si>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</si>
  <si>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</si>
  <si>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</si>
  <si>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</si>
  <si>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</si>
  <si>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</si>
  <si>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</si>
  <si>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</si>
  <si>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</si>
  <si>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</si>
  <si>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</si>
  <si>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</si>
  <si>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</si>
  <si>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</si>
  <si>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</si>
  <si>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</si>
  <si>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</si>
  <si>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</si>
  <si>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</si>
  <si>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</si>
  <si>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</si>
  <si>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</si>
  <si>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</si>
  <si>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</si>
  <si>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</si>
  <si>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</si>
  <si>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</si>
  <si>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</si>
  <si>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</si>
  <si>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</si>
  <si>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</si>
  <si>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</si>
  <si>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</si>
  <si>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</si>
  <si>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</si>
  <si>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</si>
  <si>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</si>
  <si>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</si>
  <si>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</si>
  <si>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</si>
  <si>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</si>
  <si>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</si>
  <si>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</si>
  <si>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</si>
  <si>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</si>
  <si>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</si>
  <si>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</si>
  <si>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</si>
  <si>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</si>
  <si>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</si>
  <si>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</si>
  <si>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</si>
  <si>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</si>
  <si>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</si>
  <si>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</si>
  <si>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</si>
  <si>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</si>
  <si>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</si>
  <si>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</si>
  <si>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</si>
  <si>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</si>
  <si>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</si>
  <si>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</si>
  <si>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</si>
  <si>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</si>
  <si>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</si>
  <si>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</si>
  <si>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</si>
  <si>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</si>
  <si>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</si>
  <si>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</si>
  <si>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</si>
  <si>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</si>
  <si>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</si>
  <si>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</si>
  <si>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</si>
  <si>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</si>
  <si>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</si>
  <si>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</si>
  <si>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</si>
  <si>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</si>
  <si>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</si>
  <si>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</si>
  <si>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</si>
  <si>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</si>
  <si>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</si>
  <si>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</si>
  <si>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</si>
  <si>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</si>
  <si>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</si>
  <si>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</si>
  <si>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</si>
  <si>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</si>
  <si>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</si>
  <si>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</si>
  <si>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</si>
  <si>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</si>
  <si>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</si>
  <si>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</si>
  <si>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</si>
  <si>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</si>
  <si>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</si>
  <si>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</si>
  <si>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</si>
  <si>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</si>
  <si>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</si>
  <si>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</si>
  <si>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</si>
  <si>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</si>
  <si>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</si>
  <si>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</si>
  <si>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</si>
  <si>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</si>
  <si>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</si>
  <si>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</si>
  <si>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</si>
  <si>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</si>
  <si>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</si>
  <si>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</si>
  <si>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</si>
  <si>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</si>
  <si>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</si>
  <si>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</si>
  <si>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</si>
  <si>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</si>
  <si>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</si>
  <si>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</si>
  <si>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</si>
  <si>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</si>
  <si>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</si>
  <si>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</si>
  <si>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</si>
  <si>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</si>
  <si>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</si>
  <si>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</si>
  <si>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</si>
  <si>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</si>
  <si>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</si>
  <si>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</si>
  <si>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</si>
  <si>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</si>
  <si>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</si>
  <si>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</si>
  <si>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</si>
  <si>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</si>
  <si>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</si>
  <si>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</si>
  <si>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</si>
  <si>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</si>
  <si>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</si>
  <si>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</si>
  <si>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</si>
  <si>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</si>
  <si>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</si>
  <si>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</si>
  <si>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</si>
  <si>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</si>
  <si>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</si>
  <si>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</si>
  <si>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</si>
  <si>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</si>
  <si>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</si>
  <si>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</si>
  <si>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</si>
  <si>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</si>
  <si>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</si>
  <si>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</si>
  <si>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</si>
  <si>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</si>
  <si>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</si>
  <si>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</si>
  <si>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</si>
  <si>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</si>
  <si>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</si>
  <si>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</si>
  <si>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</si>
  <si>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</si>
  <si>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</si>
  <si>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</si>
  <si>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</si>
  <si>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</si>
  <si>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</si>
  <si>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</si>
  <si>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</si>
  <si>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</si>
  <si>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</si>
  <si>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</si>
  <si>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</si>
  <si>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</si>
  <si>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</si>
  <si>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</si>
  <si>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</si>
  <si>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</si>
  <si>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</si>
  <si>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</si>
  <si>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</si>
  <si>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</si>
  <si>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</si>
  <si>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</si>
  <si>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</si>
  <si>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</si>
  <si>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</si>
  <si>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</si>
  <si>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</si>
  <si>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</si>
  <si>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</si>
  <si>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</si>
  <si>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</si>
  <si>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</si>
  <si>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</si>
  <si>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</si>
  <si>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</si>
  <si>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</si>
  <si>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</si>
  <si>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</si>
  <si>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</si>
  <si>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</si>
  <si>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</si>
  <si>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</si>
  <si>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</si>
  <si>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</si>
  <si>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</si>
  <si>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</si>
  <si>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</si>
  <si>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</si>
  <si>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</si>
  <si>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</si>
  <si>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</si>
  <si>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</si>
  <si>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</si>
  <si>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</si>
  <si>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</si>
  <si>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</si>
  <si>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</si>
  <si>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</si>
  <si>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</si>
  <si>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</si>
  <si>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</si>
  <si>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</si>
  <si>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</si>
  <si>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</si>
  <si>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</si>
  <si>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</si>
  <si>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</si>
  <si>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</si>
  <si>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</si>
  <si>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</si>
  <si>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</si>
  <si>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</si>
  <si>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</si>
  <si>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</si>
  <si>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</si>
  <si>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</si>
  <si>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</si>
  <si>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</si>
  <si>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</si>
  <si>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</si>
  <si>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</si>
  <si>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</si>
  <si>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</si>
  <si>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</si>
  <si>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</si>
  <si>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</si>
  <si>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</si>
  <si>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</si>
  <si>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</si>
  <si>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</si>
  <si>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</si>
  <si>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</si>
  <si>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</si>
  <si>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</si>
  <si>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</si>
  <si>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</si>
  <si>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</si>
  <si>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</si>
  <si>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</si>
  <si>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</si>
  <si>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</si>
  <si>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</si>
  <si>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</si>
  <si>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</si>
  <si>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</si>
  <si>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</si>
  <si>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</si>
  <si>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</si>
  <si>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</si>
  <si>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</si>
  <si>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</si>
  <si>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</si>
  <si>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</si>
  <si>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</si>
  <si>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</si>
  <si>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</si>
  <si>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</si>
  <si>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</si>
  <si>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</si>
  <si>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</si>
  <si>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</si>
  <si>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</si>
  <si>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</si>
  <si>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</si>
  <si>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</si>
  <si>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</si>
  <si>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</si>
  <si>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</si>
  <si>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</si>
  <si>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</si>
  <si>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</si>
  <si>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</si>
  <si>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</si>
  <si>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</si>
  <si>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</si>
  <si>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</si>
  <si>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</si>
  <si>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</si>
  <si>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</si>
  <si>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</si>
  <si>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</si>
  <si>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</si>
  <si>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</si>
  <si>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</si>
  <si>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</si>
  <si>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</si>
  <si>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</si>
  <si>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</si>
  <si>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</si>
  <si>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</si>
  <si>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</si>
  <si>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</si>
  <si>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</si>
  <si>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</si>
  <si>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</si>
  <si>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</si>
  <si>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</si>
  <si>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</si>
  <si>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</si>
  <si>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</si>
  <si>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</si>
  <si>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</si>
  <si>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</si>
  <si>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</si>
  <si>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</si>
  <si>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</si>
  <si>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</si>
  <si>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</si>
  <si>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</si>
  <si>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</si>
  <si>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</si>
  <si>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</si>
  <si>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</si>
  <si>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</si>
  <si>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</si>
  <si>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</si>
  <si>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</si>
  <si>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</si>
  <si>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</si>
  <si>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</si>
  <si>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</si>
  <si>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</si>
  <si>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</si>
  <si>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</si>
  <si>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</si>
  <si>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</si>
  <si>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</si>
  <si>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</si>
  <si>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</si>
  <si>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</si>
  <si>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</si>
  <si>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</si>
  <si>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</si>
  <si>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</si>
  <si>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</si>
  <si>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</si>
  <si>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</si>
  <si>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</si>
  <si>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</si>
  <si>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</si>
  <si>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</si>
  <si>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</si>
  <si>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</si>
  <si>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</si>
  <si>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</si>
  <si>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</si>
  <si>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</si>
  <si>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</si>
  <si>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</si>
  <si>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</si>
  <si>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</si>
  <si>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</si>
  <si>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</si>
  <si>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</si>
  <si>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</si>
  <si>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</si>
  <si>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</si>
  <si>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</si>
  <si>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</si>
  <si>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</si>
  <si>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</si>
  <si>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</si>
  <si>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</si>
  <si>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</si>
  <si>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</si>
  <si>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</si>
  <si>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</si>
  <si>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</si>
  <si>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</si>
  <si>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</si>
  <si>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</si>
  <si>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</si>
  <si>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</si>
  <si>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</si>
  <si>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</si>
  <si>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</si>
  <si>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</si>
  <si>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</si>
  <si>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</si>
  <si>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</si>
  <si>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</si>
  <si>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</si>
  <si>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</si>
  <si>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</si>
  <si>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</si>
  <si>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</si>
  <si>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</si>
  <si>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</si>
  <si>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</si>
  <si>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</si>
  <si>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</si>
  <si>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</si>
  <si>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</si>
  <si>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</si>
  <si>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</si>
  <si>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</si>
  <si>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</si>
  <si>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</si>
  <si>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</si>
  <si>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</si>
  <si>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</si>
  <si>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</si>
  <si>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</si>
  <si>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</si>
  <si>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</si>
  <si>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</si>
  <si>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</si>
  <si>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</si>
  <si>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</si>
  <si>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</si>
  <si>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</si>
  <si>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</si>
  <si>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</si>
  <si>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</si>
  <si>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</si>
  <si>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</si>
  <si>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</si>
  <si>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</si>
  <si>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</si>
  <si>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</si>
  <si>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</si>
  <si>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</si>
  <si>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</si>
  <si>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</si>
  <si>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</si>
  <si>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</si>
  <si>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</si>
  <si>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</si>
  <si>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</si>
  <si>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</si>
  <si>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</si>
  <si>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</si>
  <si>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</si>
  <si>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</si>
  <si>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</si>
  <si>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</si>
  <si>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</si>
  <si>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</si>
  <si>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</si>
  <si>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</si>
  <si>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</si>
  <si>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</si>
  <si>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</si>
  <si>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</si>
  <si>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</si>
  <si>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</si>
  <si>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</si>
  <si>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</si>
  <si>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</si>
  <si>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</si>
  <si>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</si>
  <si>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</si>
  <si>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</si>
  <si>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</si>
  <si>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</si>
  <si>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</si>
  <si>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</si>
  <si>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</si>
  <si>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</si>
  <si>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</si>
  <si>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</si>
  <si>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</si>
  <si>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</si>
  <si>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</si>
  <si>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</si>
  <si>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</si>
  <si>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</si>
  <si>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</si>
  <si>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</si>
  <si>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</si>
  <si>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</si>
  <si>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</si>
  <si>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</si>
  <si>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</si>
  <si>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</si>
  <si>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</si>
  <si>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</si>
  <si>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</si>
  <si>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</si>
  <si>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</si>
  <si>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</si>
  <si>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</si>
  <si>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</si>
  <si>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</si>
  <si>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</si>
  <si>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</si>
  <si>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</si>
  <si>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</si>
  <si>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</si>
  <si>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</si>
  <si>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</si>
  <si>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</si>
  <si>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</si>
  <si>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</si>
  <si>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</si>
  <si>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</si>
  <si>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</si>
  <si>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</si>
  <si>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</si>
  <si>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</si>
  <si>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</si>
  <si>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</si>
  <si>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</si>
  <si>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</si>
  <si>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</si>
  <si>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</si>
  <si>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</si>
  <si>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</si>
  <si>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</si>
  <si>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</si>
  <si>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</si>
  <si>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</si>
  <si>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</si>
  <si>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</si>
  <si>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</si>
  <si>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</si>
  <si>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</si>
  <si>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</si>
  <si>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</si>
  <si>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</si>
  <si>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</si>
  <si>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</si>
  <si>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</si>
  <si>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</si>
  <si>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</si>
  <si>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</si>
  <si>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</si>
  <si>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</si>
  <si>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</si>
  <si>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</si>
  <si>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</si>
  <si>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</si>
  <si>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</si>
  <si>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</si>
  <si>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</si>
  <si>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</si>
  <si>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</si>
  <si>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</si>
  <si>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</si>
  <si>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</si>
  <si>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</si>
  <si>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</si>
  <si>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</si>
  <si>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</si>
  <si>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</si>
  <si>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</si>
  <si>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</si>
  <si>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</si>
  <si>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</si>
  <si>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</si>
  <si>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</si>
  <si>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</si>
  <si>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</si>
  <si>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</si>
  <si>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</si>
  <si>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</si>
  <si>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</si>
  <si>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</si>
  <si>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</si>
  <si>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</si>
  <si>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</si>
  <si>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</si>
  <si>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</si>
  <si>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</si>
  <si>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</si>
  <si>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</si>
  <si>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</si>
  <si>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</si>
  <si>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</si>
  <si>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</si>
  <si>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</si>
  <si>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</si>
  <si>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</si>
  <si>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</si>
  <si>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</si>
  <si>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</si>
  <si>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</si>
  <si>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</si>
  <si>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</si>
  <si>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</si>
  <si>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</si>
  <si>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</si>
  <si>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</si>
  <si>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</si>
  <si>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</si>
  <si>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</si>
  <si>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</si>
  <si>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</si>
  <si>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</si>
  <si>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</si>
  <si>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</si>
  <si>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</si>
  <si>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</si>
  <si>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</si>
  <si>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</si>
  <si>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</si>
  <si>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</si>
  <si>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</si>
  <si>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</si>
  <si>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</si>
  <si>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</si>
  <si>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</si>
  <si>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</si>
  <si>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</si>
  <si>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</si>
  <si>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</si>
  <si>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</si>
  <si>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</si>
  <si>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</si>
  <si>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</si>
  <si>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</si>
  <si>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</si>
  <si>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</si>
  <si>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</si>
  <si>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</si>
  <si>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</si>
  <si>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</si>
  <si>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</si>
  <si>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</si>
  <si>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</si>
  <si>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</si>
  <si>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</si>
  <si>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</si>
  <si>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</si>
  <si>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</si>
  <si>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</si>
  <si>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</si>
  <si>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</si>
  <si>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</si>
  <si>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</si>
  <si>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</si>
  <si>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</si>
  <si>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</si>
  <si>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</si>
  <si>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</si>
  <si>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</si>
  <si>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</si>
  <si>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</si>
  <si>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</si>
  <si>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</si>
  <si>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</si>
  <si>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</si>
  <si>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</si>
  <si>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</si>
  <si>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</si>
  <si>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</si>
  <si>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</si>
  <si>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</si>
  <si>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</si>
  <si>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</si>
  <si>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</si>
  <si>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</si>
  <si>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</si>
  <si>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</si>
  <si>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</si>
  <si>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</si>
  <si>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</si>
  <si>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</si>
  <si>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</si>
  <si>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</si>
  <si>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</si>
  <si>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</si>
  <si>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</si>
  <si>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</si>
  <si>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</si>
  <si>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</si>
  <si>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</si>
  <si>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</si>
  <si>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</si>
  <si>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</si>
  <si>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</si>
  <si>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</si>
  <si>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</si>
  <si>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</si>
  <si>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</si>
  <si>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</si>
  <si>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</si>
  <si>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</si>
  <si>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</si>
  <si>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</si>
  <si>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</si>
  <si>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</si>
  <si>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</si>
  <si>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</si>
  <si>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</si>
  <si>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</si>
  <si>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</si>
  <si>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</si>
  <si>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</si>
  <si>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</si>
  <si>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</si>
  <si>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</si>
  <si>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</si>
  <si>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</si>
  <si>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</si>
  <si>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</si>
  <si>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</si>
  <si>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</si>
  <si>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</si>
  <si>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</si>
  <si>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</si>
  <si>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</si>
  <si>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</si>
  <si>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</si>
  <si>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</si>
  <si>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</si>
  <si>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</si>
  <si>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</si>
  <si>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</si>
  <si>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</si>
  <si>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</si>
  <si>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</si>
  <si>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</si>
  <si>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</si>
  <si>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</si>
  <si>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</si>
  <si>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</si>
  <si>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</si>
  <si>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</si>
  <si>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</si>
  <si>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</si>
  <si>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</si>
  <si>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</si>
  <si>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</si>
  <si>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</si>
  <si>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</si>
  <si>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</si>
  <si>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</si>
  <si>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</si>
  <si>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</si>
  <si>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</si>
  <si>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</si>
  <si>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</si>
  <si>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</si>
  <si>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</si>
  <si>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</si>
  <si>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</si>
  <si>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</si>
  <si>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</si>
  <si>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</si>
  <si>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</si>
  <si>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</si>
  <si>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</si>
  <si>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</si>
  <si>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</si>
  <si>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</si>
  <si>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</si>
  <si>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</si>
  <si>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</si>
  <si>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</si>
  <si>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</si>
  <si>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</si>
  <si>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</si>
  <si>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</si>
  <si>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</si>
  <si>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</si>
  <si>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</si>
  <si>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</si>
  <si>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</si>
  <si>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</si>
  <si>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</si>
  <si>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</si>
  <si>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</si>
  <si>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</si>
  <si>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</si>
  <si>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</si>
  <si>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</si>
  <si>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</si>
  <si>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</si>
  <si>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</si>
  <si>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</si>
  <si>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</si>
  <si>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</si>
  <si>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</si>
  <si>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</si>
  <si>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</si>
  <si>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</si>
  <si>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</si>
  <si>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</si>
  <si>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</si>
  <si>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</si>
  <si>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</si>
  <si>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</si>
  <si>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</si>
  <si>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</si>
  <si>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</si>
  <si>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</si>
  <si>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</si>
  <si>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</si>
  <si>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</si>
  <si>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</si>
  <si>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</si>
  <si>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</si>
  <si>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</si>
  <si>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</si>
  <si>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</si>
  <si>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</si>
  <si>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</si>
  <si>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</si>
  <si>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</si>
  <si>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</si>
  <si>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</si>
  <si>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</si>
  <si>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</si>
  <si>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</si>
  <si>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</si>
  <si>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</si>
  <si>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</si>
  <si>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</si>
  <si>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</si>
  <si>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</si>
  <si>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</si>
  <si>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</si>
  <si>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</si>
  <si>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</si>
  <si>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</si>
  <si>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</si>
  <si>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</si>
  <si>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</si>
  <si>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</si>
  <si>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</si>
  <si>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</si>
  <si>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</si>
  <si>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</si>
  <si>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</si>
  <si>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</si>
  <si>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</si>
  <si>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</si>
  <si>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</si>
  <si>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</si>
  <si>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</si>
  <si>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</si>
  <si>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</si>
  <si>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</si>
  <si>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</si>
  <si>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</si>
  <si>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</si>
  <si>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</si>
  <si>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</si>
  <si>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</si>
  <si>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</si>
  <si>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</si>
  <si>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</si>
  <si>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</si>
  <si>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</si>
  <si>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</si>
  <si>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</si>
  <si>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</si>
  <si>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</si>
  <si>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</si>
  <si>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</si>
  <si>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</si>
  <si>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</si>
  <si>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</si>
  <si>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</si>
  <si>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</si>
  <si>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</si>
  <si>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</si>
  <si>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</si>
  <si>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</si>
  <si>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</si>
  <si>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</si>
  <si>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</si>
  <si>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</si>
  <si>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</si>
  <si>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</si>
  <si>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</si>
  <si>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</si>
  <si>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</si>
  <si>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</si>
  <si>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</si>
  <si>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</si>
  <si>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</si>
  <si>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</si>
  <si>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</si>
  <si>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</si>
  <si>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</si>
  <si>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</si>
  <si>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</si>
  <si>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</si>
  <si>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</si>
  <si>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</si>
  <si>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</si>
  <si>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</si>
  <si>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</si>
  <si>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</si>
  <si>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</si>
  <si>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</si>
  <si>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</si>
  <si>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</si>
  <si>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</si>
  <si>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</si>
  <si>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</si>
  <si>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</si>
  <si>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</si>
  <si>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</si>
  <si>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</si>
  <si>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</si>
  <si>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</si>
  <si>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</si>
  <si>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</si>
  <si>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</si>
  <si>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</si>
  <si>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</si>
  <si>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</si>
  <si>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</si>
  <si>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</si>
  <si>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</si>
  <si>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</si>
  <si>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</si>
  <si>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</si>
  <si>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</si>
  <si>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</si>
  <si>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</si>
  <si>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</si>
  <si>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</si>
  <si>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</si>
  <si>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</si>
  <si>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</si>
  <si>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</si>
  <si>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</si>
  <si>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</si>
  <si>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</si>
  <si>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</si>
  <si>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</si>
  <si>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</si>
  <si>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</si>
  <si>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</si>
  <si>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</si>
  <si>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</si>
  <si>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</si>
  <si>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</si>
  <si>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</si>
  <si>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</si>
  <si>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</si>
  <si>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</si>
  <si>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</si>
  <si>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</si>
  <si>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</si>
  <si>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</si>
  <si>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</si>
  <si>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</si>
  <si>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</si>
  <si>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</si>
  <si>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</si>
  <si>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</si>
  <si>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</si>
  <si>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</si>
  <si>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</si>
  <si>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</si>
  <si>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</si>
  <si>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</si>
  <si>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</si>
  <si>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</si>
  <si>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</si>
  <si>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</si>
  <si>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</si>
  <si>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</si>
  <si>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</si>
  <si>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</si>
  <si>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</si>
  <si>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</si>
  <si>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</si>
  <si>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</si>
  <si>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</si>
  <si>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</si>
  <si>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</si>
  <si>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</si>
  <si>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</si>
  <si>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</si>
  <si>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</si>
  <si>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</si>
  <si>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</si>
  <si>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</si>
  <si>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</si>
  <si>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</si>
  <si>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</si>
  <si>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</si>
  <si>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</si>
  <si>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</si>
  <si>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</si>
  <si>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</si>
  <si>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</si>
  <si>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</si>
  <si>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</si>
  <si>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</si>
  <si>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</si>
  <si>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</si>
  <si>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</si>
  <si>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</si>
  <si>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</si>
  <si>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</si>
  <si>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</si>
  <si>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</si>
  <si>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</si>
  <si>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</si>
  <si>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</si>
  <si>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</si>
  <si>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</si>
  <si>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</si>
  <si>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</si>
  <si>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</si>
  <si>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</si>
  <si>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</si>
  <si>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</si>
  <si>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</si>
  <si>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</si>
  <si>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</si>
  <si>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</si>
  <si>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</si>
  <si>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</si>
  <si>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</si>
  <si>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</si>
  <si>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</si>
  <si>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</si>
  <si>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</si>
  <si>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</si>
  <si>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</si>
  <si>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</si>
  <si>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</si>
  <si>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</si>
  <si>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</si>
  <si>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</si>
  <si>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</si>
  <si>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</si>
  <si>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</si>
  <si>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</si>
  <si>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</si>
  <si>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</si>
  <si>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</si>
  <si>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</si>
  <si>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</si>
  <si>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</si>
  <si>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</si>
  <si>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</si>
  <si>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</si>
  <si>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</si>
  <si>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</si>
  <si>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</si>
  <si>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</si>
  <si>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</si>
  <si>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</si>
  <si>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</si>
  <si>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</si>
  <si>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</si>
  <si>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</si>
  <si>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</si>
  <si>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</si>
  <si>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</si>
  <si>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</si>
  <si>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</si>
  <si>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</si>
  <si>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</si>
  <si>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</si>
  <si>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</si>
  <si>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</si>
  <si>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</si>
  <si>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</si>
  <si>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</si>
  <si>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</si>
  <si>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</si>
  <si>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</si>
  <si>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</si>
  <si>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</si>
  <si>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</si>
  <si>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</si>
  <si>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</si>
  <si>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</si>
  <si>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</si>
  <si>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</si>
  <si>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</si>
  <si>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</si>
  <si>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</si>
  <si>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</si>
  <si>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</si>
  <si>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</si>
  <si>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</si>
  <si>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</si>
  <si>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</si>
  <si>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</si>
  <si>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</si>
  <si>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</si>
  <si>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</si>
  <si>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</si>
  <si>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</si>
  <si>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</si>
  <si>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</si>
  <si>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</si>
  <si>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</si>
  <si>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</si>
  <si>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</si>
  <si>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</si>
  <si>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</si>
  <si>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</si>
  <si>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</si>
  <si>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</si>
  <si>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</si>
  <si>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</si>
  <si>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</si>
  <si>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</si>
  <si>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</si>
  <si>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</si>
  <si>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</si>
  <si>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</si>
  <si>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</si>
  <si>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</si>
  <si>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</si>
  <si>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</si>
  <si>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</si>
  <si>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</si>
  <si>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</si>
  <si>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</si>
  <si>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</si>
  <si>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</si>
  <si>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</si>
  <si>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</si>
  <si>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</si>
  <si>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</si>
  <si>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</si>
  <si>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</si>
  <si>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</si>
  <si>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</si>
  <si>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</si>
  <si>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</si>
  <si>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</si>
  <si>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</si>
  <si>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</si>
  <si>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</si>
  <si>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</si>
  <si>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</si>
  <si>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</si>
  <si>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</si>
  <si>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</si>
  <si>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</si>
  <si>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</si>
  <si>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</si>
  <si>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</si>
  <si>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</si>
  <si>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</si>
  <si>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</si>
  <si>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</si>
  <si>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</si>
  <si>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</si>
  <si>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</si>
  <si>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</si>
  <si>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</si>
  <si>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</si>
  <si>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</si>
  <si>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</si>
  <si>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</si>
  <si>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</si>
  <si>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</si>
  <si>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</si>
  <si>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</si>
  <si>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</si>
  <si>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</si>
  <si>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</si>
  <si>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</si>
  <si>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</si>
  <si>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</si>
  <si>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</si>
  <si>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</si>
  <si>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</si>
  <si>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</si>
  <si>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</si>
  <si>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</si>
  <si>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</si>
  <si>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</si>
  <si>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</si>
  <si>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</si>
  <si>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</si>
  <si>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</si>
  <si>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</si>
  <si>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</si>
  <si>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</si>
  <si>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</si>
  <si>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</si>
  <si>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</si>
  <si>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</si>
  <si>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</si>
  <si>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</si>
  <si>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</si>
  <si>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</si>
  <si>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</si>
  <si>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</si>
  <si>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</si>
  <si>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</si>
  <si>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</si>
  <si>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</si>
  <si>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</si>
  <si>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</si>
  <si>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</si>
  <si>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</si>
  <si>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</si>
  <si>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</si>
  <si>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</si>
  <si>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</si>
  <si>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</si>
  <si>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</si>
  <si>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</si>
  <si>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</si>
  <si>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</si>
  <si>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</si>
  <si>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</si>
  <si>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</si>
  <si>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</si>
  <si>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</si>
  <si>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</si>
  <si>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</si>
  <si>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</si>
  <si>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</si>
  <si>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</si>
  <si>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</si>
  <si>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</si>
  <si>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</si>
  <si>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</si>
  <si>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</si>
  <si>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</si>
  <si>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</si>
  <si>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</si>
  <si>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</si>
  <si>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</si>
  <si>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</si>
  <si>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</si>
  <si>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</si>
  <si>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</si>
  <si>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</si>
  <si>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</si>
  <si>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</si>
  <si>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</si>
  <si>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</si>
  <si>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</si>
  <si>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</si>
  <si>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</si>
  <si>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</si>
  <si>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</si>
  <si>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</si>
  <si>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</si>
  <si>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</si>
  <si>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</si>
  <si>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</si>
  <si>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</si>
  <si>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</si>
  <si>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</si>
  <si>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</si>
  <si>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</si>
  <si>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</si>
  <si>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</si>
  <si>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</si>
  <si>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</si>
  <si>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</si>
  <si>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</si>
  <si>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</si>
  <si>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</si>
  <si>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</si>
  <si>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</si>
  <si>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</si>
  <si>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</si>
  <si>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</si>
  <si>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</si>
  <si>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</si>
  <si>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</si>
  <si>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</si>
  <si>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</si>
  <si>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</si>
  <si>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</si>
  <si>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</si>
  <si>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</si>
  <si>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</si>
  <si>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</si>
  <si>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</si>
  <si>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</si>
  <si>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</si>
  <si>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</si>
  <si>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</si>
  <si>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</si>
  <si>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</si>
  <si>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</si>
  <si>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</si>
  <si>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</si>
  <si>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</si>
  <si>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</si>
  <si>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</si>
  <si>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</si>
  <si>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</si>
  <si>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</si>
  <si>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</si>
  <si>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</si>
  <si>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</si>
  <si>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</si>
  <si>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</si>
  <si>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</si>
  <si>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</si>
  <si>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</si>
  <si>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</si>
  <si>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</si>
  <si>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</si>
  <si>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</si>
  <si>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</si>
  <si>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</si>
  <si>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</si>
  <si>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</si>
  <si>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</si>
  <si>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</si>
  <si>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</si>
  <si>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</si>
  <si>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</si>
  <si>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</si>
  <si>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</si>
  <si>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</si>
  <si>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</si>
  <si>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</si>
  <si>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</si>
  <si>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</si>
  <si>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</si>
  <si>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</si>
  <si>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</si>
  <si>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</si>
  <si>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</si>
  <si>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</si>
  <si>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</si>
  <si>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</si>
  <si>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</si>
  <si>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</si>
  <si>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</si>
  <si>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</si>
  <si>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</si>
  <si>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</si>
  <si>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</si>
  <si>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</si>
  <si>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</si>
  <si>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</si>
  <si>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</si>
  <si>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</si>
  <si>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</si>
  <si>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</si>
  <si>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</si>
  <si>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</si>
  <si>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</si>
  <si>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</si>
  <si>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</si>
  <si>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</si>
  <si>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</si>
  <si>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</si>
  <si>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</si>
  <si>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</si>
  <si>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</si>
  <si>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</si>
  <si>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</si>
  <si>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</si>
  <si>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</si>
  <si>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</si>
  <si>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</si>
  <si>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</si>
  <si>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</si>
  <si>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</si>
  <si>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</si>
  <si>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</si>
  <si>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</si>
  <si>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</si>
  <si>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</si>
  <si>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</si>
  <si>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</si>
  <si>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</si>
  <si>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</si>
  <si>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</si>
  <si>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</si>
  <si>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</si>
  <si>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</si>
  <si>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</si>
  <si>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</si>
  <si>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</si>
  <si>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</si>
  <si>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</si>
  <si>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</si>
  <si>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</si>
  <si>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</si>
  <si>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</si>
  <si>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</si>
  <si>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</si>
  <si>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</si>
  <si>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</si>
  <si>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</si>
  <si>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</si>
  <si>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</si>
  <si>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</si>
  <si>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</si>
  <si>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</si>
  <si>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</si>
  <si>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</si>
  <si>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</si>
  <si>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</si>
  <si>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</si>
  <si>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</si>
  <si>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</si>
  <si>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</si>
  <si>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</si>
  <si>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</si>
  <si>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</si>
  <si>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</si>
  <si>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</si>
  <si>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</si>
  <si>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</si>
  <si>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</si>
  <si>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</si>
  <si>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</si>
  <si>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</si>
  <si>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</si>
  <si>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</si>
  <si>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</si>
  <si>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</si>
  <si>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</si>
  <si>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</si>
  <si>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</si>
  <si>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</si>
  <si>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</si>
  <si>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</si>
  <si>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</si>
  <si>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</si>
  <si>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</si>
  <si>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</si>
  <si>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</si>
  <si>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</si>
  <si>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</si>
  <si>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</si>
  <si>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</si>
  <si>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</si>
  <si>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</si>
  <si>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</si>
  <si>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</si>
  <si>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</si>
  <si>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</si>
  <si>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</si>
  <si>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</si>
  <si>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</si>
  <si>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</si>
  <si>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</si>
  <si>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</si>
  <si>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</si>
  <si>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</si>
  <si>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</si>
  <si>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</si>
  <si>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</si>
  <si>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</si>
  <si>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</si>
  <si>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</si>
  <si>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</si>
  <si>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</si>
  <si>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</si>
  <si>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</si>
  <si>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</si>
  <si>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</si>
  <si>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</si>
  <si>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</si>
  <si>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</si>
  <si>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</si>
  <si>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</si>
  <si>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</si>
  <si>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</si>
  <si>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</si>
  <si>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</si>
  <si>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</si>
  <si>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</si>
  <si>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</si>
  <si>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</si>
  <si>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</si>
  <si>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</si>
  <si>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</si>
  <si>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</si>
  <si>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</si>
  <si>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</si>
  <si>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</si>
  <si>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</si>
  <si>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</si>
  <si>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</si>
  <si>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</si>
  <si>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</si>
  <si>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</si>
  <si>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</si>
  <si>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</si>
  <si>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</si>
  <si>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</si>
  <si>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</si>
  <si>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</si>
  <si>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</si>
  <si>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</si>
  <si>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</si>
  <si>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</si>
  <si>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</si>
  <si>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</si>
  <si>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</si>
  <si>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</si>
  <si>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</si>
  <si>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</si>
  <si>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</si>
  <si>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</si>
  <si>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</si>
  <si>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</si>
  <si>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</si>
  <si>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</si>
  <si>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</si>
  <si>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</si>
  <si>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</si>
  <si>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</si>
  <si>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</si>
  <si>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</si>
  <si>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</si>
  <si>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</si>
  <si>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</si>
  <si>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</si>
  <si>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</si>
  <si>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</si>
  <si>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</si>
  <si>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</si>
  <si>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</si>
  <si>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</si>
  <si>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</si>
  <si>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</si>
  <si>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</si>
  <si>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</si>
  <si>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</si>
  <si>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</si>
  <si>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</si>
  <si>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</si>
  <si>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</si>
  <si>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</si>
  <si>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</si>
  <si>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</si>
  <si>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</si>
  <si>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</si>
  <si>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</si>
  <si>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</si>
  <si>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</si>
  <si>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</si>
  <si>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</si>
  <si>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</si>
  <si>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</si>
  <si>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</si>
  <si>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</si>
  <si>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</si>
  <si>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</si>
  <si>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</si>
  <si>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</si>
  <si>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</si>
  <si>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</si>
  <si>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</si>
  <si>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</si>
  <si>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</si>
  <si>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</si>
  <si>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</si>
  <si>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</si>
  <si>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</si>
  <si>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</si>
  <si>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</si>
  <si>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</si>
  <si>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</si>
  <si>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</si>
  <si>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</si>
  <si>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</si>
  <si>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</si>
  <si>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</si>
  <si>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</si>
  <si>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</si>
  <si>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</si>
  <si>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</si>
  <si>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</si>
  <si>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</si>
  <si>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</si>
  <si>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</si>
  <si>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</si>
  <si>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</si>
  <si>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</si>
  <si>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</si>
  <si>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</si>
  <si>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</si>
  <si>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</si>
  <si>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</si>
  <si>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</si>
  <si>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</si>
  <si>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</si>
  <si>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</si>
  <si>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</si>
  <si>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</si>
  <si>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</si>
  <si>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</si>
  <si>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</si>
  <si>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</si>
  <si>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</si>
  <si>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</si>
  <si>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</si>
  <si>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</si>
  <si>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</si>
  <si>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</si>
  <si>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</si>
  <si>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</si>
  <si>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</si>
  <si>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</si>
  <si>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</si>
  <si>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</si>
  <si>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</si>
  <si>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</si>
  <si>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</si>
  <si>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</si>
  <si>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</si>
  <si>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</si>
  <si>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</si>
  <si>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</si>
  <si>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</si>
  <si>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</si>
  <si>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</si>
  <si>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</si>
  <si>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</si>
  <si>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</si>
  <si>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</si>
  <si>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</si>
  <si>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</si>
  <si>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</si>
  <si>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</si>
  <si>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</si>
  <si>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</si>
  <si>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</si>
  <si>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</si>
  <si>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</si>
  <si>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</si>
  <si>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</si>
  <si>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</si>
  <si>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</si>
  <si>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</si>
  <si>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</si>
  <si>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</si>
  <si>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</si>
  <si>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</si>
  <si>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</si>
  <si>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</si>
  <si>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</si>
  <si>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</si>
  <si>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</si>
  <si>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</si>
  <si>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</si>
  <si>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</si>
  <si>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</si>
  <si>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</si>
  <si>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</si>
  <si>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</si>
  <si>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</si>
  <si>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</si>
  <si>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</si>
  <si>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</si>
  <si>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</si>
  <si>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</si>
  <si>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</si>
  <si>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</si>
  <si>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</si>
  <si>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</si>
  <si>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</si>
  <si>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</si>
  <si>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</si>
  <si>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</si>
  <si>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</si>
  <si>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</si>
  <si>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</si>
  <si>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</si>
  <si>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</si>
  <si>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</si>
  <si>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</si>
  <si>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</si>
  <si>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</si>
  <si>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</si>
  <si>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</si>
  <si>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</si>
  <si>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</si>
  <si>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</si>
  <si>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</si>
  <si>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</si>
  <si>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</si>
  <si>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</si>
  <si>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</si>
  <si>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</si>
  <si>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</si>
  <si>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</si>
  <si>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</si>
  <si>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</si>
  <si>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</si>
  <si>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</si>
  <si>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</si>
  <si>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</si>
  <si>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</si>
  <si>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</si>
  <si>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</si>
  <si>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</si>
  <si>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</si>
  <si>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</si>
  <si>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</si>
  <si>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</si>
  <si>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</si>
  <si>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</si>
  <si>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</si>
  <si>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</si>
  <si>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</si>
  <si>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</si>
  <si>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</si>
  <si>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</si>
  <si>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</si>
  <si>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</si>
  <si>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</si>
  <si>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</si>
  <si>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</si>
  <si>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</si>
  <si>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</si>
  <si>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</si>
  <si>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</si>
  <si>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</si>
  <si>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</si>
  <si>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</si>
  <si>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</si>
  <si>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</si>
  <si>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</si>
  <si>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</si>
  <si>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</si>
  <si>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</si>
  <si>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</si>
  <si>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</si>
  <si>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</si>
  <si>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</si>
  <si>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</si>
  <si>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</si>
  <si>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</si>
  <si>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</si>
  <si>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</si>
  <si>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</si>
  <si>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</si>
  <si>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</si>
  <si>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</si>
  <si>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</si>
  <si>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</si>
  <si>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</si>
  <si>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</si>
  <si>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</si>
  <si>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</si>
  <si>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</si>
  <si>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</si>
  <si>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</si>
  <si>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</si>
  <si>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</si>
  <si>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</si>
  <si>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</si>
  <si>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</si>
  <si>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</si>
  <si>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</si>
  <si>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</si>
  <si>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</si>
  <si>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</si>
  <si>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</si>
  <si>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</si>
  <si>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</si>
  <si>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</si>
  <si>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</si>
  <si>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</si>
  <si>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</si>
  <si>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</si>
  <si>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</si>
  <si>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</si>
  <si>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</si>
  <si>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</si>
  <si>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</si>
  <si>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</si>
  <si>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</si>
  <si>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</si>
  <si>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</si>
  <si>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</si>
  <si>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</si>
  <si>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</si>
  <si>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</si>
  <si>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</si>
  <si>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</si>
  <si>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</si>
  <si>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</si>
  <si>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</si>
  <si>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</si>
  <si>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</si>
  <si>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</si>
  <si>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</si>
  <si>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</si>
  <si>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</si>
  <si>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</si>
  <si>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</si>
  <si>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</si>
  <si>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</si>
  <si>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</si>
  <si>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</si>
  <si>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</si>
  <si>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</si>
  <si>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</si>
  <si>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</si>
  <si>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</si>
  <si>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</si>
  <si>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</si>
  <si>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</si>
  <si>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</si>
  <si>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</si>
  <si>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</si>
  <si>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</si>
  <si>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</si>
  <si>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</si>
  <si>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</si>
  <si>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</si>
  <si>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</si>
  <si>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</si>
  <si>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</si>
  <si>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</si>
  <si>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</si>
  <si>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</si>
  <si>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</si>
  <si>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</si>
  <si>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</si>
  <si>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</si>
  <si>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</si>
  <si>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</si>
  <si>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</si>
  <si>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</si>
  <si>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</si>
  <si>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</si>
  <si>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</si>
  <si>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</si>
  <si>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</si>
  <si>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</si>
  <si>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</si>
  <si>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</si>
  <si>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</si>
  <si>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</si>
  <si>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</si>
  <si>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</si>
  <si>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</si>
  <si>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</si>
  <si>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</si>
  <si>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</si>
  <si>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</si>
  <si>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</si>
  <si>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</si>
  <si>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</si>
  <si>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</si>
  <si>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</si>
  <si>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</si>
  <si>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</si>
  <si>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</si>
  <si>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</si>
  <si>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</si>
  <si>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</si>
  <si>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</si>
  <si>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</si>
  <si>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</si>
  <si>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</si>
  <si>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</si>
  <si>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</si>
  <si>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</si>
  <si>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</si>
  <si>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</si>
  <si>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</si>
  <si>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</si>
  <si>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</si>
  <si>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</si>
  <si>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</si>
  <si>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</si>
  <si>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</si>
  <si>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</si>
  <si>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</si>
  <si>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</si>
  <si>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</si>
  <si>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</si>
  <si>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</si>
  <si>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</si>
  <si>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</si>
  <si>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</si>
  <si>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</si>
  <si>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</si>
  <si>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</si>
  <si>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</si>
  <si>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</si>
  <si>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</si>
  <si>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</si>
  <si>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</si>
  <si>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</si>
  <si>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</si>
  <si>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</si>
  <si>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</si>
  <si>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</si>
  <si>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</si>
  <si>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</si>
  <si>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</si>
  <si>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</si>
  <si>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</si>
  <si>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</si>
  <si>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</si>
  <si>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</si>
  <si>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</si>
  <si>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</si>
  <si>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</si>
  <si>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</si>
  <si>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</si>
  <si>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</si>
  <si>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</si>
  <si>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</si>
  <si>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</si>
  <si>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</si>
  <si>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</si>
  <si>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</si>
  <si>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</si>
  <si>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</si>
  <si>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</si>
  <si>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</si>
  <si>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</si>
  <si>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</si>
  <si>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</si>
  <si>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</si>
  <si>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</si>
  <si>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</si>
  <si>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</si>
  <si>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</si>
  <si>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</si>
  <si>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</si>
  <si>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</si>
  <si>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</si>
  <si>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</si>
  <si>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</si>
  <si>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</si>
  <si>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</si>
  <si>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</si>
  <si>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</si>
  <si>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</si>
  <si>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</si>
  <si>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</si>
  <si>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</si>
  <si>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</si>
  <si>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</si>
  <si>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</si>
  <si>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</si>
  <si>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</si>
  <si>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</si>
  <si>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</si>
  <si>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</si>
  <si>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</si>
  <si>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</si>
  <si>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</si>
  <si>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</si>
  <si>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</si>
  <si>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</si>
  <si>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</si>
  <si>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</si>
  <si>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</si>
  <si>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</si>
  <si>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</si>
  <si>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</si>
  <si>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</si>
  <si>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</si>
  <si>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</si>
  <si>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</si>
  <si>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</si>
  <si>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</si>
  <si>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</si>
  <si>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</si>
  <si>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</si>
  <si>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</si>
  <si>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</si>
  <si>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</si>
  <si>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</si>
  <si>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</si>
  <si>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</si>
  <si>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</si>
  <si>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</si>
  <si>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</si>
  <si>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</si>
  <si>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</si>
  <si>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</si>
  <si>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</si>
  <si>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</si>
  <si>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</si>
  <si>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</si>
  <si>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</si>
  <si>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</si>
  <si>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</si>
  <si>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</si>
  <si>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</si>
  <si>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</si>
  <si>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</si>
  <si>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</si>
  <si>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</si>
  <si>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</si>
  <si>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</si>
  <si>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</si>
  <si>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</si>
  <si>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</si>
  <si>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</si>
  <si>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</si>
  <si>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</si>
  <si>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</si>
  <si>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</si>
  <si>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</si>
  <si>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</si>
  <si>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</si>
  <si>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</si>
  <si>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</si>
  <si>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</si>
  <si>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</si>
  <si>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</si>
  <si>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</si>
  <si>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</si>
  <si>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</si>
  <si>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</si>
  <si>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</si>
  <si>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</si>
  <si>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</si>
  <si>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</si>
  <si>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</si>
  <si>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</si>
  <si>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</si>
  <si>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</si>
  <si>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</si>
  <si>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</si>
  <si>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</si>
  <si>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</si>
  <si>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</si>
  <si>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</si>
  <si>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</si>
  <si>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</si>
  <si>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</si>
  <si>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</si>
  <si>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</si>
  <si>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</si>
  <si>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</si>
  <si>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</si>
  <si>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</si>
  <si>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</si>
  <si>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</si>
  <si>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</si>
  <si>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</si>
  <si>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</si>
  <si>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</si>
  <si>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</si>
  <si>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</si>
  <si>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</si>
  <si>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</si>
  <si>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</si>
  <si>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</si>
  <si>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</si>
  <si>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</si>
  <si>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</si>
  <si>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</si>
  <si>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</si>
  <si>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</si>
  <si>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</si>
  <si>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</si>
  <si>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</si>
  <si>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</si>
  <si>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</si>
  <si>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</si>
  <si>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</si>
  <si>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</si>
  <si>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</si>
  <si>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</si>
  <si>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</si>
  <si>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</si>
  <si>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</si>
  <si>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</si>
  <si>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</si>
  <si>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</si>
  <si>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</si>
  <si>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</si>
  <si>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</si>
  <si>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</si>
  <si>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</si>
  <si>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</si>
  <si>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</si>
  <si>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</si>
  <si>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</si>
  <si>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</si>
  <si>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</si>
  <si>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</si>
  <si>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</si>
  <si>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</si>
  <si>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</si>
  <si>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</si>
  <si>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</si>
  <si>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</si>
  <si>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</si>
  <si>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</si>
  <si>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</si>
  <si>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</si>
  <si>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</si>
  <si>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</si>
  <si>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</si>
  <si>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</si>
  <si>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</si>
  <si>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</si>
  <si>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</si>
  <si>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</si>
  <si>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</si>
  <si>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</si>
  <si>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</si>
  <si>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</si>
  <si>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</si>
  <si>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</si>
  <si>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</si>
  <si>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</si>
  <si>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</si>
  <si>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</si>
  <si>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</si>
  <si>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</si>
  <si>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</si>
  <si>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</si>
  <si>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</si>
  <si>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</si>
  <si>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</si>
  <si>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</si>
  <si>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</si>
  <si>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</si>
  <si>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</si>
  <si>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</si>
  <si>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</si>
  <si>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</si>
  <si>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</si>
  <si>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</si>
  <si>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</si>
  <si>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</si>
  <si>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</si>
  <si>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</si>
  <si>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</si>
  <si>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</si>
  <si>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</si>
  <si>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</si>
  <si>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</si>
  <si>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</si>
  <si>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</si>
  <si>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</si>
  <si>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</si>
  <si>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</si>
  <si>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</si>
  <si>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</si>
  <si>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</si>
  <si>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</si>
  <si>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</si>
  <si>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</si>
  <si>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</si>
  <si>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</si>
  <si>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</si>
  <si>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</si>
  <si>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</si>
  <si>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</si>
  <si>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</si>
  <si>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</si>
  <si>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</si>
  <si>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</si>
  <si>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</si>
  <si>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</si>
  <si>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</si>
  <si>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</si>
  <si>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</si>
  <si>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</si>
  <si>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</si>
  <si>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</si>
  <si>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</si>
  <si>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</si>
  <si>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</si>
  <si>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</si>
  <si>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</si>
  <si>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</si>
  <si>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</si>
  <si>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</si>
  <si>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</si>
  <si>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</si>
  <si>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</si>
  <si>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</si>
  <si>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</si>
  <si>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</si>
  <si>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</si>
  <si>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</si>
  <si>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</si>
  <si>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</si>
  <si>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</si>
  <si>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</si>
  <si>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</si>
  <si>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</si>
  <si>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</si>
  <si>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</si>
  <si>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</si>
  <si>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</si>
  <si>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</si>
  <si>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</si>
  <si>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</si>
  <si>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</si>
  <si>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</si>
  <si>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</si>
  <si>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</si>
  <si>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</si>
  <si>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</si>
  <si>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</si>
  <si>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</si>
  <si>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</si>
  <si>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</si>
  <si>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</si>
  <si>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</si>
  <si>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</si>
  <si>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</si>
  <si>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</si>
  <si>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</si>
  <si>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</si>
  <si>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</si>
  <si>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</si>
  <si>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</si>
  <si>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</si>
  <si>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</si>
  <si>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</si>
  <si>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</si>
  <si>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</si>
  <si>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</si>
  <si>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</si>
  <si>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</si>
  <si>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</si>
  <si>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</si>
  <si>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</si>
  <si>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</si>
  <si>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</si>
  <si>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</si>
  <si>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</si>
  <si>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</si>
  <si>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</si>
  <si>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</si>
  <si>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</si>
  <si>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</si>
  <si>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</si>
  <si>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</si>
  <si>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</si>
  <si>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</si>
  <si>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</si>
  <si>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</si>
  <si>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</si>
  <si>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</si>
  <si>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</si>
  <si>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</si>
  <si>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</si>
  <si>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</si>
  <si>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</si>
  <si>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</si>
  <si>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</si>
  <si>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</si>
  <si>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</si>
  <si>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</si>
  <si>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</si>
  <si>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</si>
  <si>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</si>
  <si>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</si>
  <si>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</si>
  <si>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</si>
  <si>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</si>
  <si>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</si>
  <si>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</si>
  <si>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</si>
  <si>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</si>
  <si>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</si>
  <si>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</si>
  <si>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</si>
  <si>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</si>
  <si>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</si>
  <si>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</si>
  <si>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</si>
  <si>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</si>
  <si>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</si>
  <si>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</si>
  <si>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</si>
  <si>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</si>
  <si>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</si>
  <si>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</si>
  <si>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</si>
  <si>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</si>
  <si>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</si>
  <si>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</si>
  <si>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</si>
  <si>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</si>
  <si>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</si>
  <si>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</si>
  <si>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</si>
  <si>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</si>
  <si>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</si>
  <si>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</si>
  <si>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</si>
  <si>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</si>
  <si>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</si>
  <si>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</si>
  <si>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</si>
  <si>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</si>
  <si>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</si>
  <si>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</si>
  <si>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</si>
  <si>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</si>
  <si>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</si>
  <si>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</si>
  <si>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</si>
  <si>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</si>
  <si>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</si>
  <si>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</si>
  <si>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</si>
  <si>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</si>
  <si>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</si>
  <si>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</si>
  <si>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</si>
  <si>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</si>
  <si>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</si>
  <si>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</si>
  <si>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</si>
  <si>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</si>
  <si>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</si>
  <si>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</si>
  <si>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</si>
  <si>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</si>
  <si>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</si>
  <si>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</si>
  <si>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</si>
  <si>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</si>
  <si>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</si>
  <si>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</si>
  <si>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</si>
  <si>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</si>
  <si>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</si>
  <si>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</si>
  <si>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</si>
  <si>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</si>
  <si>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</si>
  <si>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</si>
  <si>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</si>
  <si>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</si>
  <si>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</si>
  <si>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</si>
  <si>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</si>
  <si>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</si>
  <si>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</si>
  <si>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</si>
  <si>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</si>
  <si>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</si>
  <si>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</si>
  <si>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</si>
  <si>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</si>
  <si>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</si>
  <si>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</si>
  <si>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</si>
  <si>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</si>
  <si>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</si>
  <si>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</si>
  <si>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</si>
  <si>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</si>
  <si>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</si>
  <si>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</si>
  <si>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</si>
  <si>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</si>
  <si>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</si>
  <si>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</si>
  <si>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</si>
  <si>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</si>
  <si>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</si>
  <si>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</si>
  <si>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</si>
  <si>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</si>
  <si>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</si>
  <si>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</si>
  <si>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</si>
  <si>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</si>
  <si>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</si>
  <si>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</si>
  <si>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</si>
  <si>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</si>
  <si>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</si>
  <si>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</si>
  <si>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</si>
  <si>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</si>
  <si>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</si>
  <si>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</si>
  <si>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</si>
  <si>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</si>
  <si>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</si>
  <si>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</si>
  <si>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</si>
  <si>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</si>
  <si>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</si>
  <si>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</si>
  <si>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</si>
  <si>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</si>
  <si>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</si>
  <si>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</si>
  <si>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</si>
  <si>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</si>
  <si>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</si>
  <si>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</si>
  <si>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</si>
  <si>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</si>
  <si>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</si>
  <si>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</si>
  <si>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</si>
  <si>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</si>
  <si>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</si>
  <si>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</si>
  <si>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</si>
  <si>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</si>
  <si>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</si>
  <si>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</si>
  <si>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</si>
  <si>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</si>
  <si>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</si>
  <si>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</si>
  <si>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</si>
  <si>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</si>
  <si>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</si>
  <si>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</si>
  <si>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</si>
  <si>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</si>
  <si>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</si>
  <si>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</si>
  <si>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</si>
  <si>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</si>
  <si>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</si>
  <si>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</si>
  <si>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</si>
  <si>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</si>
  <si>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</si>
  <si>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</si>
  <si>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</si>
  <si>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</si>
  <si>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</si>
  <si>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</si>
  <si>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</si>
  <si>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</si>
  <si>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</si>
  <si>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</si>
  <si>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</si>
  <si>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</si>
  <si>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</si>
  <si>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</si>
  <si>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</si>
  <si>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</si>
  <si>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</si>
  <si>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</si>
  <si>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</si>
  <si>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</si>
  <si>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</si>
  <si>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</si>
  <si>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</si>
  <si>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</si>
  <si>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</si>
  <si>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</si>
  <si>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</si>
  <si>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</si>
  <si>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</si>
  <si>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</si>
  <si>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</si>
  <si>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</si>
  <si>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</si>
  <si>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</si>
  <si>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</si>
  <si>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</si>
  <si>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</si>
  <si>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</si>
  <si>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</si>
  <si>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</si>
  <si>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</si>
  <si>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</si>
  <si>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</si>
  <si>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</si>
  <si>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</si>
  <si>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</si>
  <si>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</si>
  <si>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</si>
  <si>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</si>
  <si>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</si>
  <si>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</si>
  <si>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</si>
  <si>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</si>
  <si>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</si>
  <si>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</si>
  <si>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</si>
  <si>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</si>
  <si>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</si>
  <si>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</si>
  <si>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</si>
  <si>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</si>
  <si>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</si>
  <si>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</si>
  <si>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</si>
  <si>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</si>
  <si>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</si>
  <si>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</si>
  <si>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</si>
  <si>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</si>
  <si>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</si>
  <si>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</si>
  <si>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</si>
  <si>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</si>
  <si>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</si>
  <si>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</si>
  <si>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</si>
  <si>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</si>
  <si>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</si>
  <si>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</si>
  <si>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</si>
  <si>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</si>
  <si>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</si>
  <si>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</si>
  <si>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</si>
  <si>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</si>
  <si>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</si>
  <si>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</si>
  <si>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</si>
  <si>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</si>
  <si>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</si>
  <si>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</si>
  <si>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</si>
  <si>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</si>
  <si>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</si>
  <si>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</si>
  <si>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</si>
  <si>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</si>
  <si>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</si>
  <si>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</si>
  <si>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</si>
  <si>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</si>
  <si>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</si>
  <si>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</si>
  <si>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</si>
  <si>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</si>
  <si>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</si>
  <si>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</si>
  <si>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</si>
  <si>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</si>
  <si>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</si>
  <si>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</si>
  <si>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</si>
  <si>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</si>
  <si>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</si>
  <si>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</si>
  <si>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</si>
  <si>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</si>
  <si>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</si>
  <si>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</si>
  <si>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</si>
  <si>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</si>
  <si>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</si>
  <si>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</si>
  <si>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</si>
  <si>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</si>
  <si>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</si>
  <si>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</si>
  <si>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</si>
  <si>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</si>
  <si>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</si>
  <si>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</si>
  <si>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</si>
  <si>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</si>
  <si>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</si>
  <si>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</si>
  <si>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</si>
  <si>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</si>
  <si>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</si>
  <si>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</si>
  <si>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</si>
  <si>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</si>
  <si>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</si>
  <si>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</si>
  <si>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</si>
  <si>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</si>
  <si>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</si>
  <si>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</si>
  <si>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</si>
  <si>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</si>
  <si>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</si>
  <si>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</si>
  <si>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</si>
  <si>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</si>
  <si>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</si>
  <si>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</si>
  <si>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</si>
  <si>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</si>
  <si>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</si>
  <si>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</si>
  <si>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</si>
  <si>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</si>
  <si>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</si>
  <si>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</si>
  <si>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</si>
  <si>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</si>
  <si>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</si>
  <si>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</si>
  <si>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</si>
  <si>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</si>
  <si>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</si>
  <si>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</si>
  <si>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</si>
  <si>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</si>
  <si>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</si>
  <si>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</si>
  <si>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</si>
  <si>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</si>
  <si>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</si>
  <si>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</si>
  <si>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</si>
  <si>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</si>
  <si>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</si>
  <si>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</si>
  <si>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</si>
  <si>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</si>
  <si>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</si>
  <si>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</si>
  <si>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</si>
  <si>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</si>
  <si>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</si>
  <si>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</si>
  <si>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</si>
  <si>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</si>
  <si>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</si>
  <si>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</si>
  <si>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</si>
  <si>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</si>
  <si>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</si>
  <si>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</si>
  <si>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</si>
  <si>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</si>
  <si>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</si>
  <si>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</si>
  <si>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</si>
  <si>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</si>
  <si>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</si>
  <si>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</si>
  <si>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</si>
  <si>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</si>
  <si>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</si>
  <si>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</si>
  <si>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</si>
  <si>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</si>
  <si>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</si>
  <si>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</si>
  <si>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</si>
  <si>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</si>
  <si>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</si>
  <si>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</si>
  <si>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</si>
  <si>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</si>
  <si>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</si>
  <si>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</si>
  <si>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</si>
  <si>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</si>
  <si>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</si>
  <si>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</si>
  <si>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</si>
  <si>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</si>
  <si>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</si>
  <si>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</si>
  <si>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</si>
  <si>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</si>
  <si>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</si>
  <si>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</si>
  <si>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</si>
  <si>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</si>
  <si>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</si>
  <si>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</si>
  <si>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</si>
  <si>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</si>
  <si>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</si>
  <si>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</si>
  <si>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</si>
  <si>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</si>
  <si>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</si>
  <si>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</si>
  <si>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</si>
  <si>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</si>
  <si>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</si>
  <si>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</si>
  <si>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</si>
  <si>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</si>
  <si>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</si>
  <si>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</si>
  <si>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</si>
  <si>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</si>
  <si>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</si>
  <si>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</si>
  <si>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</si>
  <si>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</si>
  <si>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</si>
  <si>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</si>
  <si>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</si>
  <si>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</si>
  <si>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</si>
  <si>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</si>
  <si>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</si>
  <si>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</si>
  <si>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</si>
  <si>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</si>
  <si>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</si>
  <si>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</si>
  <si>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</si>
  <si>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</si>
  <si>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</si>
  <si>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</si>
  <si>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</si>
  <si>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</si>
  <si>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</si>
  <si>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</si>
  <si>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</si>
  <si>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</si>
  <si>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</si>
  <si>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</si>
  <si>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</si>
  <si>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</si>
  <si>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</si>
  <si>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</si>
  <si>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</si>
  <si>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</si>
  <si>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</si>
  <si>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</si>
  <si>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</si>
  <si>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</si>
  <si>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</si>
  <si>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</si>
  <si>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</si>
  <si>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</si>
  <si>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</si>
  <si>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</si>
  <si>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</si>
  <si>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</si>
  <si>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</si>
  <si>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</si>
  <si>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</si>
  <si>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</si>
  <si>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</si>
  <si>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</si>
  <si>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</si>
  <si>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</si>
  <si>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</si>
  <si>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</si>
  <si>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</si>
  <si>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</si>
  <si>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</si>
  <si>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</si>
  <si>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</si>
  <si>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</si>
  <si>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</si>
  <si>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</si>
  <si>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</si>
  <si>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</si>
  <si>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</si>
  <si>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</si>
  <si>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</si>
  <si>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</si>
  <si>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</si>
  <si>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</si>
  <si>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</si>
  <si>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</si>
  <si>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</si>
  <si>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</si>
  <si>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</si>
  <si>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</si>
  <si>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</si>
  <si>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</si>
  <si>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</si>
  <si>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</si>
  <si>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</si>
  <si>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</si>
  <si>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</si>
  <si>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</si>
  <si>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</si>
  <si>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</si>
  <si>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</si>
  <si>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</si>
  <si>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</si>
  <si>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</si>
  <si>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</si>
  <si>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</si>
  <si>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</si>
  <si>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</si>
  <si>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</si>
  <si>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</si>
  <si>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</si>
  <si>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</si>
  <si>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</si>
  <si>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</si>
  <si>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</si>
  <si>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</si>
  <si>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</si>
  <si>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</si>
  <si>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</si>
  <si>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</si>
  <si>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</si>
  <si>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</si>
  <si>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</si>
  <si>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</si>
  <si>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</si>
  <si>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</si>
  <si>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</si>
  <si>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</si>
  <si>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</si>
  <si>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</si>
  <si>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</si>
  <si>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</si>
  <si>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</si>
  <si>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</si>
  <si>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</si>
  <si>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</si>
  <si>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</si>
  <si>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</si>
  <si>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</si>
  <si>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</si>
  <si>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</si>
  <si>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</si>
  <si>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</si>
  <si>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</si>
  <si>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</si>
  <si>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</si>
  <si>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</si>
  <si>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</si>
  <si>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</si>
  <si>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</si>
  <si>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</si>
  <si>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</si>
  <si>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</si>
  <si>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</si>
  <si>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</si>
  <si>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</si>
  <si>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</si>
  <si>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</si>
  <si>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</si>
  <si>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</si>
  <si>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</si>
  <si>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</si>
  <si>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</si>
  <si>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</si>
  <si>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</si>
  <si>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</si>
  <si>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</si>
  <si>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</si>
  <si>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</si>
  <si>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</si>
  <si>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</si>
  <si>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</si>
  <si>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</si>
  <si>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</si>
  <si>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</si>
  <si>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</si>
  <si>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</si>
  <si>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</si>
  <si>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</si>
  <si>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</si>
  <si>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</si>
  <si>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</si>
  <si>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</si>
  <si>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</si>
  <si>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</si>
  <si>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</si>
  <si>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</si>
  <si>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</si>
  <si>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</si>
  <si>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</si>
  <si>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</si>
  <si>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</si>
  <si>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</si>
  <si>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</si>
  <si>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</si>
  <si>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</si>
  <si>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</si>
  <si>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</si>
  <si>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</si>
  <si>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</si>
  <si>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</si>
  <si>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</si>
  <si>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</si>
  <si>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</si>
  <si>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</si>
  <si>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</si>
  <si>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</si>
  <si>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</si>
  <si>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</si>
  <si>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</si>
  <si>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</si>
  <si>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</si>
  <si>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</si>
  <si>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</si>
  <si>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</si>
  <si>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</si>
  <si>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</si>
  <si>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</si>
  <si>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</si>
  <si>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</si>
  <si>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</si>
  <si>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</si>
  <si>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</si>
  <si>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</si>
  <si>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</si>
  <si>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</si>
  <si>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</si>
  <si>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</si>
  <si>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</si>
  <si>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</si>
  <si>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</si>
  <si>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</si>
  <si>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</si>
  <si>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</si>
  <si>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</si>
  <si>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</si>
  <si>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</si>
  <si>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</si>
  <si>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</si>
  <si>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</si>
  <si>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</si>
  <si>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</si>
  <si>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</si>
  <si>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</si>
  <si>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</si>
  <si>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</si>
  <si>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</si>
  <si>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</si>
  <si>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</si>
  <si>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</si>
  <si>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</si>
  <si>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</si>
  <si>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</si>
  <si>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</si>
  <si>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</si>
  <si>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</si>
  <si>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</si>
  <si>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</si>
  <si>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</si>
  <si>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</si>
  <si>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</si>
  <si>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</si>
  <si>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</si>
  <si>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</si>
  <si>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</si>
  <si>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</si>
  <si>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</si>
  <si>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</si>
  <si>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</si>
  <si>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</si>
  <si>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</si>
  <si>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</si>
  <si>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</si>
  <si>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</si>
  <si>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</si>
  <si>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</si>
  <si>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</si>
  <si>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</si>
  <si>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</si>
  <si>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</si>
  <si>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</si>
  <si>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</si>
  <si>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</si>
  <si>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</si>
  <si>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</si>
  <si>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</si>
  <si>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</si>
  <si>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</si>
  <si>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</si>
  <si>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</si>
  <si>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</si>
  <si>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</si>
  <si>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</si>
  <si>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</si>
  <si>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</si>
  <si>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</si>
  <si>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</si>
  <si>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</si>
  <si>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</si>
  <si>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</si>
  <si>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</si>
  <si>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</si>
  <si>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</si>
  <si>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</si>
  <si>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</si>
  <si>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</si>
  <si>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</si>
  <si>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</si>
  <si>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</si>
  <si>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</si>
  <si>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</si>
  <si>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</si>
  <si>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</si>
  <si>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</si>
  <si>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</si>
  <si>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</si>
  <si>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</si>
  <si>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</si>
  <si>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</si>
  <si>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</si>
  <si>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</si>
  <si>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</si>
  <si>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</si>
  <si>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</si>
  <si>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</si>
  <si>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</si>
  <si>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</si>
  <si>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</si>
  <si>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</si>
  <si>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</si>
  <si>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</si>
  <si>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</si>
  <si>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</si>
  <si>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</si>
  <si>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</si>
  <si>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</si>
  <si>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</si>
  <si>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</si>
  <si>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</si>
  <si>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</si>
  <si>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</si>
  <si>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</si>
  <si>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</si>
  <si>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</si>
  <si>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</si>
  <si>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</si>
  <si>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</si>
  <si>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</si>
  <si>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</si>
  <si>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</si>
  <si>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</si>
  <si>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</si>
  <si>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</si>
  <si>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</si>
  <si>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</si>
  <si>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</si>
  <si>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</si>
  <si>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</si>
  <si>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</si>
  <si>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</si>
  <si>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</si>
  <si>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</si>
  <si>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</si>
  <si>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</si>
  <si>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</si>
  <si>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</si>
  <si>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</si>
  <si>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</si>
  <si>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</si>
  <si>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</si>
  <si>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</si>
  <si>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</si>
  <si>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</si>
  <si>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</si>
  <si>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</si>
  <si>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</si>
  <si>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</si>
  <si>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</si>
  <si>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</si>
  <si>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</si>
  <si>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</si>
  <si>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</si>
  <si>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</si>
  <si>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</si>
  <si>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</si>
  <si>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</si>
  <si>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</si>
  <si>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</si>
  <si>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</si>
  <si>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</si>
  <si>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</si>
  <si>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</si>
  <si>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</si>
  <si>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</si>
  <si>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</si>
  <si>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</si>
  <si>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</si>
  <si>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</si>
  <si>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</si>
  <si>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</si>
  <si>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</si>
  <si>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</si>
  <si>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</si>
  <si>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</si>
  <si>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</si>
  <si>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</si>
  <si>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</si>
  <si>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</si>
  <si>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</si>
  <si>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</si>
  <si>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</si>
  <si>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</si>
  <si>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</si>
  <si>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</si>
  <si>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</si>
  <si>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</si>
  <si>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</si>
  <si>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</si>
  <si>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</si>
  <si>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</si>
  <si>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</si>
  <si>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</si>
  <si>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</si>
  <si>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</si>
  <si>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</si>
  <si>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</si>
  <si>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</si>
  <si>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</si>
  <si>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</si>
  <si>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</si>
  <si>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</si>
  <si>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</si>
  <si>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</si>
  <si>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</si>
  <si>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</si>
  <si>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</si>
  <si>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</si>
  <si>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</si>
  <si>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</si>
  <si>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</si>
  <si>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</si>
  <si>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</si>
  <si>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</si>
  <si>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</si>
  <si>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</si>
  <si>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</si>
  <si>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</si>
  <si>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</si>
  <si>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</si>
  <si>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</si>
  <si>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</si>
  <si>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</si>
  <si>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</si>
  <si>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</si>
  <si>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</si>
  <si>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</si>
  <si>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</si>
  <si>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</si>
  <si>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</si>
  <si>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</si>
  <si>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</si>
  <si>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</si>
  <si>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</si>
  <si>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</si>
  <si>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</si>
  <si>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</si>
  <si>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</si>
  <si>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</si>
  <si>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</si>
  <si>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</si>
  <si>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</si>
  <si>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</si>
  <si>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</si>
  <si>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</si>
  <si>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</si>
  <si>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</si>
  <si>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</si>
  <si>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</si>
  <si>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</si>
  <si>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</si>
  <si>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</si>
  <si>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</si>
  <si>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</si>
  <si>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</si>
  <si>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</si>
  <si>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</si>
  <si>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</si>
  <si>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</si>
  <si>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</si>
  <si>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</si>
  <si>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</si>
  <si>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</si>
  <si>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</si>
  <si>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</si>
  <si>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</si>
  <si>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</si>
  <si>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</si>
  <si>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</si>
  <si>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</si>
  <si>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</si>
  <si>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</si>
  <si>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</si>
  <si>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</si>
  <si>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</si>
  <si>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</si>
  <si>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</si>
  <si>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</si>
  <si>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</si>
  <si>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</si>
  <si>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</si>
  <si>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</si>
  <si>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</si>
  <si>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</si>
  <si>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</si>
  <si>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</si>
  <si>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</si>
  <si>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</si>
  <si>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</si>
  <si>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</si>
  <si>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</si>
  <si>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</si>
  <si>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</si>
  <si>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</si>
  <si>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</si>
  <si>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</si>
  <si>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</si>
  <si>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</si>
  <si>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</si>
  <si>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</si>
  <si>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</si>
  <si>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</si>
  <si>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</si>
  <si>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</si>
  <si>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</si>
  <si>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</si>
  <si>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</si>
  <si>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</si>
  <si>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</si>
  <si>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</si>
  <si>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</si>
  <si>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</si>
  <si>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</si>
  <si>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</si>
  <si>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</si>
  <si>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</si>
  <si>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</si>
  <si>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</si>
  <si>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</si>
  <si>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</si>
  <si>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</si>
  <si>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</si>
  <si>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</si>
  <si>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</si>
  <si>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</si>
  <si>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</si>
  <si>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</si>
  <si>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</si>
  <si>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</si>
  <si>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</si>
  <si>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</si>
  <si>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</si>
  <si>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</si>
  <si>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</si>
  <si>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</si>
  <si>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</si>
  <si>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</si>
  <si>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</si>
  <si>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</si>
  <si>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</si>
  <si>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</si>
  <si>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</si>
  <si>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</si>
  <si>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</si>
  <si>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</si>
  <si>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</si>
  <si>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</si>
  <si>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</si>
  <si>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</si>
  <si>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</si>
  <si>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</si>
  <si>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</si>
  <si>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</si>
  <si>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</si>
  <si>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</si>
  <si>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</si>
  <si>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</si>
  <si>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</si>
  <si>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</si>
  <si>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</si>
  <si>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</si>
  <si>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</si>
  <si>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</si>
  <si>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</si>
  <si>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</si>
  <si>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</si>
  <si>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</si>
  <si>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</si>
  <si>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</si>
  <si>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</si>
  <si>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</si>
  <si>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</si>
  <si>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</si>
  <si>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</si>
  <si>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</si>
  <si>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</si>
  <si>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</si>
  <si>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</si>
  <si>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</si>
  <si>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</si>
  <si>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</si>
  <si>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</si>
  <si>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</si>
  <si>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</si>
  <si>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</si>
  <si>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</si>
  <si>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</si>
  <si>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</si>
  <si>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</si>
  <si>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</si>
  <si>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</si>
  <si>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</si>
  <si>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</si>
  <si>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</si>
  <si>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</si>
  <si>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</si>
  <si>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</si>
  <si>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</si>
  <si>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</si>
  <si>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</si>
  <si>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</si>
  <si>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</si>
  <si>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</si>
  <si>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</si>
  <si>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</si>
  <si>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</si>
  <si>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</si>
  <si>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</si>
  <si>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</si>
  <si>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</si>
  <si>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</si>
  <si>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</si>
  <si>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</si>
  <si>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</si>
  <si>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</si>
  <si>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</si>
  <si>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</si>
  <si>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</si>
  <si>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</si>
  <si>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</si>
  <si>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</si>
  <si>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</si>
  <si>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</si>
  <si>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</si>
  <si>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</si>
  <si>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</si>
  <si>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</si>
  <si>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</si>
  <si>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</si>
  <si>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</si>
  <si>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</si>
  <si>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</si>
  <si>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</si>
  <si>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</si>
  <si>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</si>
  <si>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</si>
  <si>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</si>
  <si>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</si>
  <si>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</si>
  <si>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</si>
  <si>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</si>
  <si>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</si>
  <si>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</si>
  <si>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</si>
  <si>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</si>
  <si>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</si>
  <si>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</si>
  <si>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</si>
  <si>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</si>
  <si>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</si>
  <si>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</si>
  <si>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</si>
  <si>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</si>
  <si>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</si>
  <si>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</si>
  <si>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</si>
  <si>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</si>
  <si>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</si>
  <si>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</si>
  <si>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</si>
  <si>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</si>
  <si>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</si>
  <si>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</si>
  <si>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</si>
  <si>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</si>
  <si>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</si>
  <si>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</si>
  <si>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</si>
  <si>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</si>
  <si>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</si>
  <si>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</si>
  <si>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</si>
  <si>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</si>
  <si>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</si>
  <si>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</si>
  <si>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</si>
  <si>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</si>
  <si>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</si>
  <si>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</si>
  <si>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</si>
  <si>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</si>
  <si>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</si>
  <si>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</si>
  <si>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</si>
  <si>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</si>
  <si>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</si>
  <si>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</si>
  <si>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</si>
  <si>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</si>
  <si>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</si>
  <si>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</si>
  <si>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</si>
  <si>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</si>
  <si>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</si>
  <si>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</si>
  <si>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</si>
  <si>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</si>
  <si>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</si>
  <si>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</si>
  <si>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</si>
  <si>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</si>
  <si>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</si>
  <si>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</si>
  <si>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</si>
  <si>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</si>
  <si>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</si>
  <si>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</si>
  <si>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</si>
  <si>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</si>
  <si>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</si>
  <si>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</si>
  <si>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</si>
  <si>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</si>
  <si>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</si>
  <si>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</si>
  <si>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</si>
  <si>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</si>
  <si>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</si>
  <si>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</si>
  <si>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</si>
  <si>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</si>
  <si>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</si>
  <si>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</si>
  <si>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</si>
  <si>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</si>
  <si>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</si>
  <si>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</si>
  <si>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</si>
  <si>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</si>
  <si>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</si>
  <si>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</si>
  <si>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</si>
  <si>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</si>
  <si>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</si>
  <si>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</si>
  <si>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</si>
  <si>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</si>
  <si>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</si>
  <si>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</si>
  <si>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</si>
  <si>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</si>
  <si>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</si>
  <si>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</si>
  <si>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</si>
  <si>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</si>
  <si>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</si>
  <si>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</si>
  <si>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</si>
  <si>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</si>
  <si>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</si>
  <si>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</si>
  <si>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</si>
  <si>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</si>
  <si>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</si>
  <si>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</si>
  <si>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</si>
  <si>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</si>
  <si>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</si>
  <si>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</si>
  <si>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</si>
  <si>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</si>
  <si>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</si>
  <si>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</si>
  <si>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</si>
  <si>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</si>
  <si>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</si>
  <si>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</si>
  <si>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</si>
  <si>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</si>
  <si>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</si>
  <si>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</si>
  <si>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</si>
  <si>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</si>
  <si>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</si>
  <si>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</si>
  <si>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</si>
  <si>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</si>
  <si>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</si>
  <si>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</si>
  <si>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</si>
  <si>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</si>
  <si>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</si>
  <si>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</si>
  <si>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</si>
  <si>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</si>
  <si>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</si>
  <si>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</si>
  <si>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</si>
  <si>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</si>
  <si>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</si>
  <si>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</si>
  <si>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</si>
  <si>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</si>
  <si>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</si>
  <si>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</si>
  <si>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</si>
  <si>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</si>
  <si>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</si>
  <si>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</si>
  <si>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</si>
  <si>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</si>
  <si>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</si>
  <si>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</si>
  <si>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</si>
  <si>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</si>
  <si>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</si>
  <si>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</si>
  <si>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</si>
  <si>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</si>
  <si>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</si>
  <si>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</si>
  <si>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</si>
  <si>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</si>
  <si>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</si>
  <si>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</si>
  <si>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</si>
  <si>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</si>
  <si>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</si>
  <si>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</si>
  <si>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</si>
  <si>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</si>
  <si>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</si>
  <si>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</si>
  <si>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</si>
  <si>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</si>
  <si>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</si>
  <si>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</si>
  <si>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</si>
  <si>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</si>
  <si>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</si>
  <si>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</si>
  <si>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</si>
  <si>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</si>
  <si>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</si>
  <si>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</si>
  <si>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</si>
  <si>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</si>
  <si>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</si>
  <si>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</si>
  <si>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</si>
  <si>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</si>
  <si>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</si>
  <si>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</si>
  <si>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</si>
  <si>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</si>
  <si>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</si>
  <si>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</si>
  <si>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</si>
  <si>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</si>
  <si>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</si>
  <si>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</si>
  <si>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</si>
  <si>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</si>
  <si>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</si>
  <si>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</si>
  <si>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</si>
  <si>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</si>
  <si>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</si>
  <si>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</si>
  <si>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</si>
  <si>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</si>
  <si>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</si>
  <si>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</si>
  <si>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</si>
  <si>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</si>
  <si>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</si>
  <si>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</si>
  <si>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</si>
  <si>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</si>
  <si>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</si>
  <si>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</si>
  <si>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</si>
  <si>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</si>
  <si>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</si>
  <si>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</si>
  <si>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</si>
  <si>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</si>
  <si>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</si>
  <si>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</si>
  <si>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</si>
  <si>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</si>
  <si>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</si>
  <si>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</si>
  <si>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</si>
  <si>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</si>
  <si>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</si>
  <si>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</si>
  <si>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</si>
  <si>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</si>
  <si>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</si>
  <si>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</si>
  <si>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</si>
  <si>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</si>
  <si>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</si>
  <si>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</si>
  <si>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</si>
  <si>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</si>
  <si>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</si>
  <si>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</si>
  <si>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</si>
  <si>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</si>
  <si>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</si>
  <si>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</si>
  <si>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</si>
  <si>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</si>
  <si>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</si>
  <si>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</si>
  <si>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</si>
  <si>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</si>
  <si>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</si>
  <si>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</si>
  <si>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</si>
  <si>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</si>
  <si>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</si>
  <si>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</si>
  <si>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</si>
  <si>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</si>
  <si>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</si>
  <si>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</si>
  <si>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</si>
  <si>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</si>
  <si>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</si>
  <si>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</si>
  <si>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</si>
  <si>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</si>
  <si>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</si>
  <si>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</si>
  <si>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</si>
  <si>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</si>
  <si>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</si>
  <si>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</si>
  <si>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</si>
  <si>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</si>
  <si>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</si>
  <si>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</si>
  <si>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</si>
  <si>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</si>
  <si>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</si>
  <si>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</si>
  <si>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</si>
  <si>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</si>
  <si>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</si>
  <si>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</si>
  <si>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</si>
  <si>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</si>
  <si>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</si>
  <si>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</si>
  <si>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</si>
  <si>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</si>
  <si>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</si>
  <si>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</si>
  <si>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</si>
  <si>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</si>
  <si>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</si>
  <si>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</si>
  <si>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</si>
  <si>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</si>
  <si>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</si>
  <si>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</si>
  <si>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</si>
  <si>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</si>
  <si>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</si>
  <si>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</si>
  <si>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</si>
  <si>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</si>
  <si>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</si>
  <si>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</si>
  <si>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</si>
  <si>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</si>
  <si>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</si>
  <si>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</si>
  <si>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</si>
  <si>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</si>
  <si>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</si>
  <si>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</si>
  <si>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</si>
  <si>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</si>
  <si>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</si>
  <si>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</si>
  <si>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</si>
  <si>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</si>
  <si>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</si>
  <si>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</si>
  <si>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</si>
  <si>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</si>
  <si>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</si>
  <si>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</si>
  <si>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</si>
  <si>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</si>
  <si>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</si>
  <si>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</si>
  <si>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</si>
  <si>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</si>
  <si>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</si>
  <si>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</si>
  <si>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</si>
  <si>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</si>
  <si>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</si>
  <si>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</si>
  <si>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</si>
  <si>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</si>
  <si>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</si>
  <si>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</si>
  <si>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</si>
  <si>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</si>
  <si>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</si>
  <si>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</si>
  <si>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</si>
  <si>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</si>
  <si>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</si>
  <si>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</si>
  <si>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</si>
  <si>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</si>
  <si>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</si>
  <si>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</si>
  <si>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</si>
  <si>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</si>
  <si>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</si>
  <si>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</si>
  <si>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</si>
  <si>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</si>
  <si>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</si>
  <si>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</si>
  <si>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</si>
  <si>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</si>
  <si>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</si>
  <si>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</si>
  <si>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</si>
  <si>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</si>
  <si>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</si>
  <si>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</si>
  <si>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</si>
  <si>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</si>
  <si>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</si>
  <si>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</si>
  <si>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</si>
  <si>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</si>
  <si>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</si>
  <si>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</si>
  <si>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</si>
  <si>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</si>
  <si>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</si>
  <si>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</si>
  <si>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</si>
  <si>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</si>
  <si>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</si>
  <si>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</si>
  <si>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</si>
  <si>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</si>
  <si>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</si>
  <si>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</si>
  <si>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</si>
  <si>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</si>
  <si>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</si>
  <si>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</si>
  <si>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</si>
  <si>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</si>
  <si>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</si>
  <si>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</si>
  <si>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</si>
  <si>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</si>
  <si>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</si>
  <si>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</si>
  <si>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</si>
  <si>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</si>
  <si>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</si>
  <si>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</si>
  <si>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</si>
  <si>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</si>
  <si>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</si>
  <si>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</si>
  <si>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</si>
  <si>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</si>
  <si>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</si>
  <si>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</si>
  <si>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</si>
  <si>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</si>
  <si>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</si>
  <si>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</si>
  <si>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</si>
  <si>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</si>
  <si>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</si>
  <si>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</si>
  <si>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</si>
  <si>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</si>
  <si>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</si>
  <si>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</si>
  <si>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</si>
  <si>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</si>
  <si>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</si>
  <si>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</si>
  <si>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</si>
  <si>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</si>
  <si>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</si>
  <si>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</si>
  <si>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</si>
  <si>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</si>
  <si>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</si>
  <si>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</si>
  <si>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</si>
  <si>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</si>
  <si>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</si>
  <si>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</si>
  <si>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</si>
  <si>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</si>
  <si>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</si>
  <si>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</si>
  <si>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</si>
  <si>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</si>
  <si>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</si>
  <si>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</si>
  <si>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</si>
  <si>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</si>
  <si>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</si>
  <si>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</si>
  <si>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</si>
  <si>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</si>
  <si>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</si>
  <si>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</si>
  <si>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</si>
  <si>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</si>
  <si>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</si>
  <si>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</si>
  <si>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</si>
  <si>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</si>
  <si>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</si>
  <si>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</si>
  <si>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</si>
  <si>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</si>
  <si>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</si>
  <si>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</si>
  <si>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</si>
  <si>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</si>
  <si>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</si>
  <si>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</si>
  <si>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</si>
  <si>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</si>
  <si>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</si>
  <si>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</si>
  <si>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</si>
  <si>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</si>
  <si>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</si>
  <si>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</si>
  <si>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</si>
  <si>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</si>
  <si>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</si>
  <si>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</si>
  <si>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</si>
  <si>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</si>
  <si>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</si>
  <si>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</si>
  <si>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</si>
  <si>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</si>
  <si>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</si>
  <si>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</si>
  <si>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</si>
  <si>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</si>
  <si>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</si>
  <si>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</si>
  <si>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</si>
  <si>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</si>
  <si>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</si>
  <si>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</si>
  <si>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</si>
  <si>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</si>
  <si>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</si>
  <si>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</si>
  <si>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</si>
  <si>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</si>
  <si>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</si>
  <si>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</si>
  <si>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</si>
  <si>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</si>
  <si>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</si>
  <si>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</si>
  <si>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</si>
  <si>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</si>
  <si>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</si>
  <si>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</si>
  <si>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</si>
  <si>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</si>
  <si>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</si>
  <si>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</si>
  <si>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</si>
  <si>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</si>
  <si>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</si>
  <si>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</si>
  <si>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</si>
  <si>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</si>
  <si>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</si>
  <si>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</si>
  <si>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</si>
  <si>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</si>
  <si>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</si>
  <si>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</si>
  <si>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</si>
  <si>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</si>
  <si>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</si>
  <si>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</si>
  <si>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</si>
  <si>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</si>
  <si>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</si>
  <si>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</si>
  <si>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</si>
  <si>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</si>
  <si>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</si>
  <si>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</si>
  <si>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</si>
  <si>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</si>
  <si>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</si>
  <si>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</si>
  <si>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</si>
  <si>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</si>
  <si>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</si>
  <si>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</si>
  <si>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</si>
  <si>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</si>
  <si>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</si>
  <si>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</si>
  <si>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</si>
  <si>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</si>
  <si>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</si>
  <si>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</si>
  <si>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</si>
  <si>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</si>
  <si>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</si>
  <si>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</si>
  <si>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</si>
  <si>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</si>
  <si>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</si>
  <si>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</si>
  <si>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</si>
  <si>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</si>
  <si>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</si>
  <si>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</si>
  <si>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</si>
  <si>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</si>
  <si>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</si>
  <si>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</si>
  <si>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</si>
  <si>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</si>
  <si>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</si>
  <si>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</si>
  <si>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</si>
  <si>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</si>
  <si>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</si>
  <si>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</si>
  <si>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</si>
  <si>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</si>
  <si>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</si>
  <si>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</si>
  <si>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</si>
  <si>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</si>
  <si>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</si>
  <si>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</si>
  <si>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</si>
  <si>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</si>
  <si>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</si>
  <si>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</si>
  <si>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</si>
  <si>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</si>
  <si>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</si>
  <si>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</si>
  <si>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</si>
  <si>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</si>
  <si>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</si>
  <si>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</si>
  <si>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</si>
  <si>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</si>
  <si>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</si>
  <si>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</si>
  <si>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</si>
  <si>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</si>
  <si>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</si>
  <si>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</si>
  <si>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</si>
  <si>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</si>
  <si>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</si>
  <si>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</si>
  <si>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</si>
  <si>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</si>
  <si>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</si>
  <si>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</si>
  <si>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</si>
  <si>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</si>
  <si>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</si>
  <si>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</si>
  <si>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</si>
  <si>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</si>
  <si>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</si>
  <si>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</si>
  <si>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</si>
  <si>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</si>
  <si>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</si>
  <si>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</si>
  <si>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</si>
  <si>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</si>
  <si>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</si>
  <si>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</si>
  <si>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</si>
  <si>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</si>
  <si>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</si>
  <si>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</si>
  <si>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</si>
  <si>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</si>
  <si>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</si>
  <si>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</si>
  <si>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</si>
  <si>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</si>
  <si>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</si>
  <si>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</si>
  <si>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</si>
  <si>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</si>
  <si>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</si>
  <si>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</si>
  <si>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</si>
  <si>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</si>
  <si>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</si>
  <si>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</si>
  <si>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</si>
  <si>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</si>
  <si>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</si>
  <si>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</si>
  <si>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</si>
  <si>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</si>
  <si>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</si>
  <si>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</si>
  <si>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</si>
  <si>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</si>
  <si>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</si>
  <si>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</si>
  <si>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</si>
  <si>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</si>
  <si>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</si>
  <si>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</si>
  <si>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</si>
  <si>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</si>
  <si>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</si>
  <si>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</si>
  <si>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</si>
  <si>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</si>
  <si>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</si>
  <si>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</si>
  <si>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</si>
  <si>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</si>
  <si>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</si>
  <si>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</si>
  <si>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</si>
  <si>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</si>
  <si>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</si>
  <si>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</si>
  <si>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</si>
  <si>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</si>
  <si>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</si>
  <si>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</si>
  <si>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</si>
  <si>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</si>
  <si>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</si>
  <si>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</si>
  <si>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</si>
  <si>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</si>
  <si>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</si>
  <si>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</si>
  <si>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</si>
  <si>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</si>
  <si>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</si>
  <si>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</si>
  <si>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</si>
  <si>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</si>
  <si>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</si>
  <si>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</si>
  <si>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</si>
  <si>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</si>
  <si>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</si>
  <si>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</si>
  <si>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</si>
  <si>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</si>
  <si>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</si>
  <si>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</si>
  <si>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</si>
  <si>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</si>
  <si>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</si>
  <si>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</si>
  <si>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</si>
  <si>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</si>
  <si>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</si>
  <si>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</si>
  <si>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</si>
  <si>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</si>
  <si>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</si>
  <si>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</si>
  <si>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</si>
  <si>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</si>
  <si>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</si>
  <si>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</si>
  <si>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</si>
  <si>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</si>
  <si>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</si>
  <si>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</si>
  <si>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</si>
  <si>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</si>
  <si>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</si>
  <si>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</si>
  <si>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</si>
  <si>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</si>
  <si>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</si>
  <si>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</si>
  <si>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</si>
  <si>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</si>
  <si>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</si>
  <si>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</si>
  <si>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</si>
  <si>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</si>
  <si>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</si>
  <si>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</si>
  <si>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</si>
  <si>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</si>
  <si>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</si>
  <si>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</si>
  <si>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</si>
  <si>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</si>
  <si>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</si>
  <si>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</si>
  <si>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</si>
  <si>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</si>
  <si>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</si>
  <si>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</si>
  <si>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</si>
  <si>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</si>
  <si>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</si>
  <si>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</si>
  <si>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</si>
  <si>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</si>
  <si>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</si>
  <si>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</si>
  <si>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</si>
  <si>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</si>
  <si>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</si>
  <si>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</si>
  <si>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</si>
  <si>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</si>
  <si>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</si>
  <si>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</si>
  <si>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</si>
  <si>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</si>
  <si>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</si>
  <si>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</si>
  <si>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</si>
  <si>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</si>
  <si>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</si>
  <si>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</si>
  <si>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</si>
  <si>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</si>
  <si>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</si>
  <si>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</si>
  <si>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</si>
  <si>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</si>
  <si>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</si>
  <si>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</si>
  <si>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</si>
  <si>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</si>
  <si>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</si>
  <si>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</si>
  <si>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</si>
  <si>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</si>
  <si>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</si>
  <si>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</si>
  <si>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</si>
  <si>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</si>
  <si>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</si>
  <si>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</si>
  <si>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</si>
  <si>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</si>
  <si>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</si>
  <si>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</si>
  <si>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</si>
  <si>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</si>
  <si>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</si>
  <si>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</si>
  <si>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</si>
  <si>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</si>
  <si>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</si>
  <si>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</si>
  <si>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</si>
  <si>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</si>
  <si>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</si>
  <si>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</si>
  <si>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</si>
  <si>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</si>
  <si>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</si>
  <si>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</si>
  <si>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</si>
  <si>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</si>
  <si>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</si>
  <si>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</si>
  <si>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</si>
  <si>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</si>
  <si>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</si>
  <si>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</si>
  <si>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</si>
  <si>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</si>
  <si>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</si>
  <si>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</si>
  <si>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</si>
  <si>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</si>
  <si>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</si>
  <si>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</si>
  <si>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</si>
  <si>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</si>
  <si>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</si>
  <si>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</si>
  <si>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</si>
  <si>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</si>
  <si>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</si>
  <si>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</si>
  <si>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</si>
  <si>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</si>
  <si>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</si>
  <si>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</si>
  <si>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</si>
  <si>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</si>
  <si>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</si>
  <si>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</si>
  <si>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</si>
  <si>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</si>
  <si>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</si>
  <si>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</si>
  <si>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</si>
  <si>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</si>
  <si>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</si>
  <si>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</si>
  <si>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</si>
  <si>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</si>
  <si>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</si>
  <si>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</si>
  <si>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</si>
  <si>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</si>
  <si>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</si>
  <si>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</si>
  <si>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</si>
  <si>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</si>
  <si>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</si>
  <si>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</si>
  <si>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</si>
  <si>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</si>
  <si>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</si>
  <si>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</si>
  <si>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</si>
  <si>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</si>
  <si>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</si>
  <si>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</si>
  <si>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</si>
  <si>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</si>
  <si>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</si>
  <si>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</si>
  <si>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</si>
  <si>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</si>
  <si>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</si>
  <si>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</si>
  <si>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</si>
  <si>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</si>
  <si>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</si>
  <si>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</si>
  <si>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</si>
  <si>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</si>
  <si>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</si>
  <si>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</si>
  <si>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</si>
  <si>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</si>
  <si>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</si>
  <si>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</si>
  <si>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</si>
  <si>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</si>
  <si>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</si>
  <si>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</si>
  <si>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</si>
  <si>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</si>
  <si>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</si>
  <si>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</si>
  <si>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</si>
  <si>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</si>
  <si>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</si>
  <si>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</si>
  <si>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</si>
  <si>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</si>
  <si>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</si>
  <si>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</si>
  <si>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</si>
  <si>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</si>
  <si>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</si>
  <si>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</si>
  <si>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</si>
  <si>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</si>
  <si>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</si>
  <si>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</si>
  <si>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</si>
  <si>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</si>
  <si>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</si>
  <si>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</si>
  <si>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</si>
  <si>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</si>
  <si>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</si>
  <si>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</si>
  <si>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</si>
  <si>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</si>
  <si>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</si>
  <si>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</si>
  <si>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</si>
  <si>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</si>
  <si>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</si>
  <si>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</si>
  <si>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</si>
  <si>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</si>
  <si>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</si>
  <si>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</si>
  <si>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</si>
  <si>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</si>
  <si>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</si>
  <si>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</si>
  <si>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</si>
  <si>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</si>
  <si>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</si>
  <si>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</si>
  <si>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</si>
  <si>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</si>
  <si>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</si>
  <si>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</si>
  <si>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</si>
  <si>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</si>
  <si>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</si>
  <si>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</si>
  <si>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</si>
  <si>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</si>
  <si>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</si>
  <si>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</si>
  <si>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</si>
  <si>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</si>
  <si>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</si>
  <si>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</si>
  <si>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</si>
  <si>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</si>
  <si>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</si>
  <si>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</si>
  <si>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</si>
  <si>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</si>
  <si>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</si>
  <si>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</si>
  <si>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</si>
  <si>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</si>
  <si>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</si>
  <si>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</si>
  <si>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</si>
  <si>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</si>
  <si>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</si>
  <si>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</si>
  <si>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</si>
  <si>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</si>
  <si>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</si>
  <si>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</si>
  <si>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</si>
  <si>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</si>
  <si>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</si>
  <si>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</si>
  <si>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</si>
  <si>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</si>
  <si>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</si>
  <si>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</si>
  <si>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</si>
  <si>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</si>
  <si>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</si>
  <si>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</si>
  <si>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</si>
  <si>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</si>
  <si>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</si>
  <si>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</si>
  <si>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</si>
  <si>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</si>
  <si>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</si>
  <si>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</si>
  <si>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</si>
  <si>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</si>
  <si>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</si>
  <si>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</si>
  <si>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</si>
  <si>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</si>
  <si>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</si>
  <si>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</si>
  <si>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</si>
  <si>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</si>
  <si>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</si>
  <si>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</si>
  <si>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</si>
  <si>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</si>
  <si>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</si>
  <si>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</si>
  <si>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</si>
  <si>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</si>
  <si>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</si>
  <si>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</si>
  <si>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</si>
  <si>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</si>
  <si>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</si>
  <si>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</si>
  <si>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</si>
  <si>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</si>
  <si>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</si>
  <si>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</si>
  <si>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</si>
  <si>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</si>
  <si>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</si>
  <si>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</si>
  <si>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</si>
  <si>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</si>
  <si>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</si>
  <si>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</si>
  <si>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</si>
  <si>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</si>
  <si>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</si>
  <si>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</si>
  <si>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</si>
  <si>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</si>
  <si>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</si>
  <si>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</si>
  <si>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</si>
  <si>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</si>
  <si>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</si>
  <si>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</si>
  <si>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</si>
  <si>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</si>
  <si>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</si>
  <si>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</si>
  <si>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</si>
  <si>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</si>
  <si>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</si>
  <si>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</si>
  <si>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</si>
  <si>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</si>
  <si>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</si>
  <si>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</si>
  <si>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</si>
  <si>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</si>
  <si>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</si>
  <si>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</si>
  <si>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</si>
  <si>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</si>
  <si>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</si>
  <si>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</si>
  <si>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</si>
  <si>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</si>
  <si>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</si>
  <si>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</si>
  <si>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</si>
  <si>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</si>
  <si>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</si>
  <si>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</si>
  <si>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</si>
  <si>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</si>
  <si>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</si>
  <si>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</si>
  <si>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</si>
  <si>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</si>
  <si>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</si>
  <si>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</si>
  <si>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</si>
  <si>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</si>
  <si>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</si>
  <si>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</si>
  <si>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</si>
  <si>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</si>
  <si>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</si>
  <si>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</si>
  <si>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</si>
  <si>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</si>
  <si>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</si>
  <si>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</si>
  <si>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</si>
  <si>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</si>
  <si>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</si>
  <si>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</si>
  <si>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</si>
  <si>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</si>
  <si>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</si>
  <si>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</si>
  <si>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</si>
  <si>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</si>
  <si>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</si>
  <si>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</si>
  <si>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</si>
  <si>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</si>
  <si>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</si>
  <si>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</si>
  <si>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</si>
  <si>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</si>
  <si>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</si>
  <si>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</si>
  <si>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</si>
  <si>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</si>
  <si>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</si>
  <si>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</si>
  <si>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</si>
  <si>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</si>
  <si>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</si>
  <si>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</si>
  <si>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</si>
  <si>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</si>
  <si>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</si>
  <si>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</si>
  <si>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</si>
  <si>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</si>
  <si>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</si>
  <si>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</si>
  <si>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</si>
  <si>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</si>
  <si>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</si>
  <si>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</si>
  <si>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</si>
  <si>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</si>
  <si>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</si>
  <si>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</si>
  <si>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</si>
  <si>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</si>
  <si>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</si>
  <si>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</si>
  <si>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</si>
  <si>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</si>
  <si>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</si>
  <si>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</si>
  <si>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</si>
  <si>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</si>
  <si>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</si>
  <si>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</si>
  <si>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</si>
  <si>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</si>
  <si>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</si>
  <si>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</si>
  <si>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</si>
  <si>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</si>
  <si>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</si>
  <si>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</si>
  <si>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</si>
  <si>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</si>
  <si>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</si>
  <si>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</si>
  <si>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</si>
  <si>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</si>
  <si>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</si>
  <si>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</si>
  <si>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</si>
  <si>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</si>
  <si>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</si>
  <si>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</si>
  <si>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</si>
  <si>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</si>
  <si>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</si>
  <si>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</si>
  <si>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</si>
  <si>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</si>
  <si>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</si>
  <si>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</si>
  <si>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</si>
  <si>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</si>
  <si>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</si>
  <si>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</si>
  <si>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</si>
  <si>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</si>
  <si>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</si>
  <si>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</si>
  <si>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</si>
  <si>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</si>
  <si>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</si>
  <si>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</si>
  <si>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</si>
  <si>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</si>
  <si>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</si>
  <si>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</si>
  <si>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</si>
  <si>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</si>
  <si>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</si>
  <si>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</si>
  <si>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</si>
  <si>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</si>
  <si>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</si>
  <si>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</si>
  <si>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</si>
  <si>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</si>
  <si>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</si>
  <si>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</si>
  <si>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</si>
  <si>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</si>
  <si>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</si>
  <si>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</si>
  <si>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</si>
  <si>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</si>
  <si>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</si>
  <si>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</si>
  <si>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</si>
  <si>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</si>
  <si>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</si>
  <si>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</si>
  <si>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</si>
  <si>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</si>
  <si>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</si>
  <si>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</si>
  <si>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</si>
  <si>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</si>
  <si>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</si>
  <si>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</si>
  <si>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</si>
  <si>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</si>
  <si>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</si>
  <si>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</si>
  <si>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</si>
  <si>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</si>
  <si>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</si>
  <si>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</si>
  <si>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</si>
  <si>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</si>
  <si>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</si>
  <si>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</si>
  <si>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</si>
  <si>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</si>
  <si>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</si>
  <si>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</si>
  <si>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</si>
  <si>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</si>
  <si>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</si>
  <si>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</si>
  <si>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</si>
  <si>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</si>
  <si>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</si>
  <si>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</si>
  <si>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</si>
  <si>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</si>
  <si>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</si>
  <si>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</si>
  <si>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</si>
  <si>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</si>
  <si>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</si>
  <si>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</si>
  <si>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</si>
  <si>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</si>
  <si>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</si>
  <si>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</si>
  <si>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</si>
  <si>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</si>
  <si>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</si>
  <si>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</si>
  <si>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</si>
  <si>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</si>
  <si>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</si>
  <si>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</si>
  <si>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</si>
  <si>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</si>
  <si>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</si>
  <si>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</si>
  <si>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</si>
  <si>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</si>
  <si>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</si>
  <si>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</si>
  <si>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</si>
  <si>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</si>
  <si>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</si>
  <si>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</si>
  <si>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</si>
  <si>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</si>
  <si>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</si>
  <si>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</si>
  <si>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</si>
  <si>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</si>
  <si>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</si>
  <si>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</si>
  <si>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</si>
  <si>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</si>
  <si>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</si>
  <si>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</si>
  <si>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</si>
  <si>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</si>
  <si>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</si>
  <si>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</si>
  <si>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</si>
  <si>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</si>
  <si>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</si>
  <si>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</si>
  <si>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</si>
  <si>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</si>
  <si>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</si>
  <si>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</si>
  <si>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</si>
  <si>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</si>
  <si>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</si>
  <si>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</si>
  <si>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</si>
  <si>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</si>
  <si>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</si>
  <si>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</si>
  <si>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</si>
  <si>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</si>
  <si>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</si>
  <si>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</si>
  <si>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</si>
  <si>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</si>
  <si>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</si>
  <si>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</si>
  <si>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</si>
  <si>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</si>
  <si>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</si>
  <si>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</si>
  <si>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</si>
  <si>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</si>
  <si>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</si>
  <si>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</si>
  <si>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</si>
  <si>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</si>
  <si>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</si>
  <si>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</si>
  <si>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</si>
  <si>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</si>
  <si>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</si>
  <si>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</si>
  <si>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</si>
  <si>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</si>
  <si>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</si>
  <si>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</si>
  <si>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</si>
  <si>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</si>
  <si>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</si>
  <si>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</si>
  <si>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</si>
  <si>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</si>
  <si>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</si>
  <si>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</si>
  <si>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</si>
  <si>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</si>
  <si>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</si>
  <si>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</si>
  <si>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</si>
  <si>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</si>
  <si>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</si>
  <si>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</si>
  <si>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</si>
  <si>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</si>
  <si>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</si>
  <si>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</si>
  <si>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</si>
  <si>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</si>
  <si>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</si>
  <si>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</si>
  <si>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</si>
  <si>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</si>
  <si>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</si>
  <si>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</si>
  <si>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</si>
  <si>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</si>
  <si>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</si>
  <si>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</si>
  <si>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</si>
  <si>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</si>
  <si>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</si>
  <si>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</si>
  <si>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</si>
  <si>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</si>
  <si>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</si>
  <si>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</si>
  <si>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</si>
  <si>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</si>
  <si>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</si>
  <si>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</si>
  <si>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</si>
  <si>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</si>
  <si>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</si>
  <si>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</si>
  <si>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</si>
  <si>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</si>
  <si>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</si>
  <si>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</si>
  <si>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</si>
  <si>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</si>
  <si>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</si>
  <si>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</si>
  <si>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</si>
  <si>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</si>
  <si>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</si>
  <si>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</si>
  <si>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</si>
  <si>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</si>
  <si>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</si>
  <si>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</si>
  <si>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</si>
  <si>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</si>
  <si>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</si>
  <si>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</si>
  <si>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</si>
  <si>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</si>
  <si>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</si>
  <si>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</si>
  <si>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</si>
  <si>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</si>
  <si>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</si>
  <si>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</si>
  <si>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</si>
  <si>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</si>
  <si>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</si>
  <si>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</si>
  <si>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</si>
  <si>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</si>
  <si>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</si>
  <si>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</si>
  <si>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</si>
  <si>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</si>
  <si>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</si>
  <si>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</si>
  <si>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</si>
  <si>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</si>
  <si>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</si>
  <si>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</si>
  <si>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</si>
  <si>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</si>
  <si>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</si>
  <si>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</si>
  <si>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</si>
  <si>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</si>
  <si>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</si>
  <si>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</si>
  <si>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</si>
  <si>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</si>
  <si>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</si>
  <si>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</si>
  <si>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</si>
  <si>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</si>
  <si>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</si>
  <si>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</si>
  <si>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</si>
  <si>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</si>
  <si>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</si>
  <si>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</si>
  <si>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</si>
  <si>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</si>
  <si>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</si>
  <si>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</si>
  <si>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</si>
  <si>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</si>
  <si>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</si>
  <si>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</si>
  <si>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</si>
  <si>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</si>
  <si>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</si>
  <si>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</si>
  <si>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</si>
  <si>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</si>
  <si>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</si>
  <si>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</si>
  <si>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</si>
  <si>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</si>
  <si>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</si>
  <si>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</si>
  <si>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</si>
  <si>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</si>
  <si>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</si>
  <si>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</si>
  <si>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</si>
  <si>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</si>
  <si>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</si>
  <si>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</si>
  <si>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</si>
  <si>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</si>
  <si>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</si>
  <si>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</si>
  <si>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</si>
  <si>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</si>
  <si>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</si>
  <si>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</si>
  <si>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</si>
  <si>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</si>
  <si>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</si>
  <si>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</si>
  <si>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</si>
  <si>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</si>
  <si>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</si>
  <si>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</si>
  <si>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</si>
  <si>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</si>
  <si>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</si>
  <si>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</si>
  <si>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</si>
  <si>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</si>
  <si>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</si>
  <si>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</si>
  <si>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</si>
  <si>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</si>
  <si>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</si>
  <si>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</si>
  <si>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</si>
  <si>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</si>
  <si>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</si>
  <si>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</si>
  <si>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</si>
  <si>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</si>
  <si>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</si>
  <si>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</si>
  <si>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</si>
  <si>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</si>
  <si>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</si>
  <si>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</si>
  <si>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</si>
  <si>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</si>
  <si>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</si>
  <si>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</si>
  <si>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</si>
  <si>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</si>
  <si>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</si>
  <si>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</si>
  <si>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</si>
  <si>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</si>
  <si>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</si>
  <si>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</si>
  <si>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</si>
  <si>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</si>
  <si>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</si>
  <si>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</si>
  <si>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</si>
  <si>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</si>
  <si>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</si>
  <si>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</si>
  <si>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</si>
  <si>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</si>
  <si>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</si>
  <si>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</si>
  <si>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</si>
  <si>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</si>
  <si>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</si>
  <si>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</si>
  <si>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</si>
  <si>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</si>
  <si>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</si>
  <si>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</si>
  <si>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</si>
  <si>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</si>
  <si>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</si>
  <si>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</si>
  <si>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</si>
  <si>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</si>
  <si>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</si>
  <si>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</si>
  <si>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</si>
  <si>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</si>
  <si>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</si>
  <si>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</si>
  <si>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</si>
  <si>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</si>
  <si>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</si>
  <si>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</si>
  <si>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</si>
  <si>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</si>
  <si>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</si>
  <si>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</si>
  <si>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</si>
  <si>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</si>
  <si>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</si>
  <si>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</si>
  <si>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</si>
  <si>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</si>
  <si>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</si>
  <si>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</si>
  <si>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</si>
  <si>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</si>
  <si>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</si>
  <si>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</si>
  <si>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</si>
  <si>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</si>
  <si>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</si>
  <si>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</si>
  <si>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</si>
  <si>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</si>
  <si>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</si>
  <si>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</si>
  <si>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</si>
  <si>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</si>
  <si>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</si>
  <si>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</si>
  <si>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</si>
  <si>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</si>
  <si>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</si>
  <si>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</si>
  <si>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</si>
  <si>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</si>
  <si>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</si>
  <si>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</si>
  <si>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</si>
  <si>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</si>
  <si>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</si>
  <si>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</si>
  <si>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</si>
  <si>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</si>
  <si>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</si>
  <si>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</si>
  <si>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</si>
  <si>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</si>
  <si>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</si>
  <si>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</si>
  <si>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</si>
  <si>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</si>
  <si>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</si>
  <si>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</si>
  <si>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</si>
  <si>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</si>
  <si>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</si>
  <si>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</si>
  <si>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</si>
  <si>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</si>
  <si>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</si>
  <si>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</si>
  <si>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</si>
  <si>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</si>
  <si>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</si>
  <si>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</si>
  <si>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</si>
  <si>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</si>
  <si>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</si>
  <si>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</si>
  <si>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</si>
  <si>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</si>
  <si>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</si>
  <si>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</si>
  <si>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</si>
  <si>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</si>
  <si>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</si>
  <si>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</si>
  <si>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</si>
  <si>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</si>
  <si>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</si>
  <si>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</si>
  <si>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</si>
  <si>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</si>
  <si>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</si>
  <si>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</si>
  <si>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</si>
  <si>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</si>
  <si>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</si>
  <si>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</si>
  <si>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</si>
  <si>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</si>
  <si>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</si>
  <si>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</si>
  <si>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</si>
  <si>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</si>
  <si>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</si>
  <si>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</si>
  <si>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</si>
  <si>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</si>
  <si>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</si>
  <si>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</si>
  <si>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</si>
  <si>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</si>
  <si>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</si>
  <si>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</si>
  <si>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</si>
  <si>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</si>
  <si>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</si>
  <si>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</si>
  <si>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</si>
  <si>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</si>
  <si>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</si>
  <si>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</si>
  <si>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</si>
  <si>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</si>
  <si>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</si>
  <si>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</si>
  <si>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</si>
  <si>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</si>
  <si>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</si>
  <si>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</si>
  <si>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</si>
  <si>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</si>
  <si>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</si>
  <si>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</si>
  <si>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</si>
  <si>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</si>
  <si>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</si>
  <si>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</si>
  <si>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</si>
  <si>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</si>
  <si>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</si>
  <si>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</si>
  <si>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</si>
  <si>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</si>
  <si>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</si>
  <si>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</si>
  <si>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</si>
  <si>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</si>
  <si>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</si>
  <si>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</si>
  <si>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</si>
  <si>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</si>
  <si>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</si>
  <si>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</si>
  <si>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</si>
  <si>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</si>
  <si>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</si>
  <si>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</si>
  <si>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</si>
  <si>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</si>
  <si>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</si>
  <si>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</si>
  <si>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</si>
  <si>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</si>
  <si>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</si>
  <si>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</si>
  <si>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</si>
  <si>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</si>
  <si>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</si>
  <si>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</si>
  <si>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</si>
  <si>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</si>
  <si>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</si>
  <si>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</si>
  <si>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</si>
  <si>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</si>
  <si>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</si>
  <si>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</si>
  <si>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</si>
  <si>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</si>
  <si>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</si>
  <si>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</si>
  <si>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</si>
  <si>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</si>
  <si>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</si>
  <si>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</si>
  <si>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</si>
  <si>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</si>
  <si>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</si>
  <si>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</si>
  <si>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</si>
  <si>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</si>
  <si>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</si>
  <si>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</si>
  <si>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</si>
  <si>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</si>
  <si>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</si>
  <si>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</si>
  <si>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</si>
  <si>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</si>
  <si>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</si>
  <si>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</si>
  <si>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</si>
  <si>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</si>
  <si>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</si>
  <si>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</si>
  <si>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</si>
  <si>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</si>
  <si>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</si>
  <si>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</si>
  <si>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</si>
  <si>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</si>
  <si>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</si>
  <si>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</si>
  <si>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</si>
  <si>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</si>
  <si>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</si>
  <si>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</si>
  <si>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</si>
  <si>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</si>
  <si>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</si>
  <si>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</si>
  <si>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</si>
  <si>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</si>
  <si>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</si>
  <si>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</si>
  <si>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</si>
  <si>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</si>
  <si>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</si>
  <si>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</si>
  <si>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</si>
  <si>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</si>
  <si>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</si>
  <si>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</si>
  <si>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</si>
  <si>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</si>
  <si>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</si>
  <si>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</si>
  <si>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</si>
  <si>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</si>
  <si>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</si>
  <si>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</si>
  <si>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</si>
  <si>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</si>
  <si>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</si>
  <si>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</si>
  <si>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</si>
  <si>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</si>
  <si>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</si>
  <si>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</si>
  <si>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</si>
  <si>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</si>
  <si>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</si>
  <si>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</si>
  <si>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</si>
  <si>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</si>
  <si>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</si>
  <si>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</si>
  <si>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</si>
  <si>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</si>
  <si>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</si>
  <si>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</si>
  <si>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</si>
  <si>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</si>
  <si>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</si>
  <si>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</si>
  <si>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</si>
  <si>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</si>
  <si>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</si>
  <si>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</si>
  <si>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</si>
  <si>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</si>
  <si>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</si>
  <si>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</si>
  <si>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</si>
  <si>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</si>
  <si>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</si>
  <si>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</si>
  <si>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</si>
  <si>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</si>
  <si>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</si>
  <si>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</si>
  <si>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</si>
  <si>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</si>
  <si>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</si>
  <si>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</si>
  <si>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</si>
  <si>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</si>
  <si>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</si>
  <si>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</si>
  <si>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</si>
  <si>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</si>
  <si>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</si>
  <si>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</si>
  <si>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</si>
  <si>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</si>
  <si>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</si>
  <si>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</si>
  <si>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</si>
  <si>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</si>
  <si>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</si>
  <si>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</si>
  <si>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</si>
  <si>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</si>
  <si>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</si>
  <si>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</si>
  <si>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</si>
  <si>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</si>
  <si>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</si>
  <si>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</si>
  <si>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</si>
  <si>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</si>
  <si>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</si>
  <si>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</si>
  <si>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</si>
  <si>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</si>
  <si>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</si>
  <si>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</si>
  <si>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</si>
  <si>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</si>
  <si>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</si>
  <si>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</si>
  <si>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</si>
  <si>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</si>
  <si>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</si>
  <si>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</si>
  <si>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</si>
  <si>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</si>
  <si>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</si>
  <si>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</si>
  <si>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</si>
  <si>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</si>
  <si>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</si>
  <si>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</si>
  <si>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</si>
  <si>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</si>
  <si>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</si>
  <si>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</si>
  <si>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</si>
  <si>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</si>
  <si>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</si>
  <si>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</si>
  <si>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</si>
  <si>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</si>
  <si>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</si>
  <si>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</si>
  <si>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</si>
  <si>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</si>
  <si>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</si>
  <si>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</si>
  <si>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</si>
  <si>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</si>
  <si>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</si>
  <si>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</si>
  <si>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</si>
  <si>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</si>
  <si>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</si>
  <si>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</si>
  <si>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</si>
  <si>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</si>
  <si>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</si>
  <si>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</si>
  <si>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</si>
  <si>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</si>
  <si>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</si>
  <si>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</si>
  <si>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</si>
  <si>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</si>
  <si>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</si>
  <si>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</si>
  <si>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</si>
  <si>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</si>
  <si>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</si>
  <si>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</si>
  <si>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</si>
  <si>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</si>
  <si>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</si>
  <si>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</si>
  <si>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</si>
  <si>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</si>
  <si>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</si>
  <si>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</si>
  <si>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</si>
  <si>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</si>
  <si>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</si>
  <si>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</si>
  <si>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</si>
  <si>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</si>
  <si>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</si>
  <si>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</si>
  <si>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</si>
  <si>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</si>
  <si>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</si>
  <si>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</si>
  <si>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</si>
  <si>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</si>
  <si>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</si>
  <si>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</si>
  <si>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</si>
  <si>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</si>
  <si>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</si>
  <si>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</si>
  <si>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</si>
  <si>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</si>
  <si>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</si>
  <si>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</si>
  <si>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</si>
  <si>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</si>
  <si>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</si>
  <si>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</si>
  <si>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</si>
  <si>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</si>
  <si>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</si>
  <si>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</si>
  <si>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</si>
  <si>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</si>
  <si>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</si>
  <si>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</si>
  <si>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</si>
  <si>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</si>
  <si>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</si>
  <si>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</si>
  <si>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</si>
  <si>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</si>
  <si>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</si>
  <si>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</si>
  <si>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</si>
  <si>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</si>
  <si>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</si>
  <si>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</si>
  <si>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</si>
  <si>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</si>
  <si>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</si>
  <si>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</si>
  <si>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</si>
  <si>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</si>
  <si>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</si>
  <si>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</si>
  <si>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</si>
  <si>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</si>
  <si>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</si>
  <si>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</si>
  <si>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</si>
  <si>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</si>
  <si>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</si>
  <si>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</si>
  <si>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</si>
  <si>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</si>
  <si>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</si>
  <si>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</si>
  <si>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</si>
  <si>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</si>
  <si>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</si>
  <si>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</si>
  <si>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</si>
  <si>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</si>
  <si>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</si>
  <si>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</si>
  <si>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</si>
  <si>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</si>
  <si>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</si>
  <si>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</si>
  <si>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</si>
  <si>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</si>
  <si>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</si>
  <si>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</si>
  <si>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</si>
  <si>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</si>
  <si>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</si>
  <si>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</si>
  <si>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</si>
  <si>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</si>
  <si>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</si>
  <si>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</si>
  <si>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</si>
  <si>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</si>
  <si>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</si>
  <si>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</si>
  <si>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</si>
  <si>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</si>
  <si>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</si>
  <si>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</si>
  <si>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</si>
  <si>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</si>
  <si>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</si>
  <si>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</si>
  <si>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</si>
  <si>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</si>
  <si>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</si>
  <si>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</si>
  <si>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</si>
  <si>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</si>
  <si>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</si>
  <si>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</si>
  <si>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</si>
  <si>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</si>
  <si>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</si>
  <si>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</si>
  <si>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</si>
  <si>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</si>
  <si>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</si>
  <si>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</si>
  <si>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</si>
  <si>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</si>
  <si>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</si>
  <si>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</si>
  <si>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</si>
  <si>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</si>
  <si>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</si>
  <si>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</si>
  <si>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</si>
  <si>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</si>
  <si>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</si>
  <si>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</si>
  <si>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</si>
  <si>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</si>
  <si>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</si>
  <si>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</si>
  <si>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</si>
  <si>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</si>
  <si>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</si>
  <si>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</si>
  <si>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</si>
  <si>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</si>
  <si>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</si>
  <si>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</si>
  <si>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</si>
  <si>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</si>
  <si>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</si>
  <si>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</si>
  <si>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</si>
  <si>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</si>
  <si>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</si>
  <si>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</si>
  <si>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</si>
  <si>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</si>
  <si>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</si>
  <si>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</si>
  <si>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</si>
  <si>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</si>
  <si>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</si>
  <si>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</si>
  <si>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</si>
  <si>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</si>
  <si>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</si>
  <si>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</si>
  <si>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</si>
  <si>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</si>
  <si>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</si>
  <si>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</si>
  <si>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</si>
  <si>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</si>
  <si>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</si>
  <si>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</si>
  <si>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</si>
  <si>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</si>
  <si>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</si>
  <si>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</si>
  <si>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</si>
  <si>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</si>
  <si>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</si>
  <si>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</si>
  <si>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</si>
  <si>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</si>
  <si>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</si>
  <si>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</si>
  <si>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</si>
  <si>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</si>
  <si>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</si>
  <si>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</si>
  <si>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</si>
  <si>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</si>
  <si>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</si>
  <si>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</si>
  <si>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</si>
  <si>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</si>
  <si>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</si>
  <si>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</si>
  <si>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</si>
  <si>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</si>
  <si>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</si>
  <si>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</si>
  <si>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</si>
  <si>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</si>
  <si>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</si>
  <si>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</si>
  <si>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</si>
  <si>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</si>
  <si>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</si>
  <si>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</si>
  <si>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</si>
  <si>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</si>
  <si>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</si>
  <si>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</si>
  <si>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</si>
  <si>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</si>
  <si>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</si>
  <si>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</si>
  <si>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</si>
  <si>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</si>
  <si>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</si>
  <si>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</si>
  <si>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</si>
  <si>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</si>
  <si>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</si>
  <si>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</si>
  <si>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</si>
  <si>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</si>
  <si>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</si>
  <si>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</si>
  <si>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</si>
  <si>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</si>
  <si>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</si>
  <si>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</si>
  <si>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</si>
  <si>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</si>
  <si>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</si>
  <si>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</si>
  <si>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</si>
  <si>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</si>
  <si>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</si>
  <si>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</si>
  <si>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</si>
  <si>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</si>
  <si>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</si>
  <si>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</si>
  <si>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</si>
  <si>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</si>
  <si>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</si>
  <si>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</si>
  <si>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</si>
  <si>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</si>
  <si>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</si>
  <si>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</si>
  <si>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</si>
  <si>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</si>
  <si>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</si>
  <si>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</si>
  <si>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</si>
  <si>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</si>
  <si>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</si>
  <si>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</si>
  <si>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</si>
  <si>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</si>
  <si>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</si>
  <si>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</si>
  <si>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</si>
  <si>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</si>
  <si>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</si>
  <si>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</si>
  <si>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</si>
  <si>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</si>
  <si>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</si>
  <si>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</si>
  <si>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</si>
  <si>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</si>
  <si>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</si>
  <si>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</si>
  <si>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</si>
  <si>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</si>
  <si>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</si>
  <si>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</si>
  <si>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</si>
  <si>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</si>
  <si>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</si>
  <si>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</si>
  <si>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</si>
  <si>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</si>
  <si>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</si>
  <si>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</si>
  <si>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</si>
  <si>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</si>
  <si>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</si>
  <si>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</si>
  <si>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</si>
  <si>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</si>
  <si>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</si>
  <si>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</si>
  <si>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</si>
  <si>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</si>
  <si>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</si>
  <si>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</si>
  <si>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</si>
  <si>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</si>
  <si>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</si>
  <si>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</si>
  <si>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</si>
  <si>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</si>
  <si>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</si>
  <si>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</si>
  <si>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</si>
  <si>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</si>
  <si>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</si>
  <si>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</si>
  <si>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</si>
  <si>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</si>
  <si>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</si>
  <si>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</si>
  <si>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</si>
  <si>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</si>
  <si>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</si>
  <si>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</si>
  <si>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</si>
  <si>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</si>
  <si>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</si>
  <si>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</si>
  <si>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</si>
  <si>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</si>
  <si>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</si>
  <si>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</si>
  <si>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</si>
  <si>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</si>
  <si>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</si>
  <si>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</si>
  <si>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</si>
  <si>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</si>
  <si>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</si>
  <si>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</si>
  <si>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</si>
  <si>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</si>
  <si>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</si>
  <si>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</si>
  <si>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</si>
  <si>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</si>
  <si>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</si>
  <si>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</si>
  <si>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</si>
  <si>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</si>
  <si>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</si>
  <si>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</si>
  <si>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</si>
  <si>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</si>
  <si>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</si>
  <si>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</si>
  <si>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</si>
  <si>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</si>
  <si>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</si>
  <si>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</si>
  <si>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</si>
  <si>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</si>
  <si>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</si>
  <si>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</si>
  <si>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</si>
  <si>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</si>
  <si>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</si>
  <si>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</si>
  <si>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</si>
  <si>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</si>
  <si>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</si>
  <si>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</si>
  <si>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</si>
  <si>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</si>
  <si>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</si>
  <si>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</si>
  <si>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</si>
  <si>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</si>
  <si>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</si>
  <si>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</si>
  <si>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</si>
  <si>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</si>
  <si>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</si>
  <si>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</si>
  <si>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</si>
  <si>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</si>
  <si>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</si>
  <si>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</si>
  <si>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</si>
  <si>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</si>
  <si>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</si>
  <si>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</si>
  <si>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</si>
  <si>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</si>
  <si>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</si>
  <si>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</si>
  <si>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</si>
  <si>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</si>
  <si>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</si>
  <si>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</si>
  <si>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</si>
  <si>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</si>
  <si>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</si>
  <si>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</si>
  <si>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</si>
  <si>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</si>
  <si>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</si>
  <si>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</si>
  <si>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</si>
  <si>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</si>
  <si>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</si>
  <si>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</si>
  <si>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</si>
  <si>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</si>
  <si>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</si>
  <si>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</si>
  <si>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</si>
  <si>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</si>
  <si>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</si>
  <si>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</si>
  <si>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</si>
  <si>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</si>
  <si>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</si>
  <si>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</si>
  <si>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</si>
  <si>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</si>
  <si>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</si>
  <si>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</si>
  <si>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</si>
  <si>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</si>
  <si>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</si>
  <si>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</si>
  <si>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</si>
  <si>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</si>
  <si>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</si>
  <si>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</si>
  <si>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</si>
  <si>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</si>
  <si>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</si>
  <si>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</si>
  <si>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</si>
  <si>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</si>
  <si>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</si>
  <si>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</si>
  <si>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</si>
  <si>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</si>
  <si>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</si>
  <si>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</si>
  <si>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</si>
  <si>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</si>
  <si>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</si>
  <si>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</si>
  <si>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</si>
  <si>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</si>
  <si>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</si>
  <si>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</si>
  <si>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</si>
  <si>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</si>
  <si>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</si>
  <si>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</si>
  <si>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</si>
  <si>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</si>
  <si>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</si>
  <si>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</si>
  <si>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</si>
  <si>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</si>
  <si>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</si>
  <si>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</si>
  <si>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</si>
  <si>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</si>
  <si>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</si>
  <si>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</si>
  <si>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</si>
  <si>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</si>
  <si>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</si>
  <si>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</si>
  <si>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</si>
  <si>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</si>
  <si>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</si>
  <si>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</si>
  <si>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</si>
  <si>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</si>
  <si>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</si>
  <si>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</si>
  <si>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</si>
  <si>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</si>
  <si>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</si>
  <si>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</si>
  <si>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</si>
  <si>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</si>
  <si>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</si>
  <si>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</si>
  <si>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</si>
  <si>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</si>
  <si>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</si>
  <si>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</si>
  <si>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</si>
  <si>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</si>
  <si>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</si>
  <si>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</si>
  <si>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</si>
  <si>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</si>
  <si>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</si>
  <si>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</si>
  <si>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</si>
  <si>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</si>
  <si>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</si>
  <si>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</si>
  <si>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</si>
  <si>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</si>
  <si>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</si>
  <si>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</si>
  <si>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</si>
  <si>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</si>
  <si>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</si>
  <si>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</si>
  <si>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</si>
  <si>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</si>
  <si>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</si>
  <si>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</si>
  <si>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</si>
  <si>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</si>
  <si>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</si>
  <si>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</si>
  <si>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</si>
  <si>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</si>
  <si>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</si>
  <si>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</si>
  <si>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</si>
  <si>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</si>
  <si>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</si>
  <si>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</si>
  <si>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</si>
  <si>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</si>
  <si>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</si>
  <si>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</si>
  <si>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</si>
  <si>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</si>
  <si>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</si>
  <si>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</si>
  <si>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</si>
  <si>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</si>
  <si>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</si>
  <si>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</si>
  <si>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</si>
  <si>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</si>
  <si>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</si>
  <si>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</si>
  <si>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</si>
  <si>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</si>
  <si>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</si>
  <si>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</si>
  <si>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</si>
  <si>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</si>
  <si>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</si>
  <si>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</si>
  <si>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</si>
  <si>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</si>
  <si>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</si>
  <si>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</si>
  <si>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</si>
  <si>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</si>
  <si>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</si>
  <si>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</si>
  <si>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</si>
  <si>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</si>
  <si>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</si>
  <si>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</si>
  <si>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</si>
  <si>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</si>
  <si>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</si>
  <si>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</si>
  <si>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</si>
  <si>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</si>
  <si>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</si>
  <si>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</si>
  <si>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</si>
  <si>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</si>
  <si>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</si>
  <si>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</si>
  <si>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</si>
  <si>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</si>
  <si>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</si>
  <si>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</si>
  <si>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</si>
  <si>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</si>
  <si>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</si>
  <si>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</si>
  <si>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</si>
  <si>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</si>
  <si>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</si>
  <si>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</si>
  <si>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</si>
  <si>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</si>
  <si>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</si>
  <si>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</si>
  <si>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</si>
  <si>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</si>
  <si>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</si>
  <si>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</si>
  <si>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</si>
  <si>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</si>
  <si>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</si>
  <si>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</si>
  <si>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</si>
  <si>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</si>
  <si>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</si>
  <si>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</si>
  <si>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</si>
  <si>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</si>
  <si>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</si>
  <si>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</si>
  <si>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</si>
  <si>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</si>
  <si>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</si>
  <si>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</si>
  <si>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</si>
  <si>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</si>
  <si>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</si>
  <si>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</si>
  <si>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</si>
  <si>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</si>
  <si>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</si>
  <si>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</si>
  <si>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</si>
  <si>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</si>
  <si>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</si>
  <si>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</si>
  <si>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</si>
  <si>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</si>
  <si>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</si>
  <si>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</si>
  <si>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</si>
  <si>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</si>
  <si>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</si>
  <si>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</si>
  <si>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</si>
  <si>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</si>
  <si>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</si>
  <si>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</si>
  <si>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</si>
  <si>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</si>
  <si>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</si>
  <si>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</si>
  <si>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</si>
  <si>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</si>
  <si>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</si>
  <si>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</si>
  <si>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</si>
  <si>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</si>
  <si>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</si>
  <si>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</si>
  <si>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</si>
  <si>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</si>
  <si>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</si>
  <si>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</si>
  <si>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</si>
  <si>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</si>
  <si>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</si>
  <si>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</si>
  <si>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</si>
  <si>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</si>
  <si>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</si>
  <si>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</si>
  <si>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</si>
  <si>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</si>
  <si>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</si>
  <si>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</si>
  <si>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</si>
  <si>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</si>
  <si>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</si>
  <si>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</si>
  <si>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</si>
  <si>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</si>
  <si>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</si>
  <si>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</si>
  <si>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</si>
  <si>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</si>
  <si>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</si>
  <si>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</si>
  <si>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</si>
  <si>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</si>
  <si>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</si>
  <si>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</si>
  <si>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</si>
  <si>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</si>
  <si>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</si>
  <si>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</si>
  <si>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</si>
  <si>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</si>
  <si>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</si>
  <si>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</si>
  <si>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</si>
  <si>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</si>
  <si>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</si>
  <si>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</si>
  <si>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</si>
  <si>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</si>
  <si>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</si>
  <si>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</si>
  <si>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</si>
  <si>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</si>
  <si>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</si>
  <si>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</si>
  <si>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</si>
  <si>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</si>
  <si>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</si>
  <si>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</si>
  <si>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</si>
  <si>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</si>
  <si>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</si>
  <si>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</si>
  <si>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</si>
  <si>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</si>
  <si>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</si>
  <si>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</si>
  <si>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</si>
  <si>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</si>
  <si>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</si>
  <si>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</si>
  <si>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</si>
  <si>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</si>
  <si>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</si>
  <si>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</si>
  <si>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</si>
  <si>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</si>
  <si>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</si>
  <si>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</si>
  <si>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</si>
  <si>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</si>
  <si>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</si>
  <si>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</si>
  <si>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</si>
  <si>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</si>
  <si>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</si>
  <si>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</si>
  <si>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</si>
  <si>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</si>
  <si>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</si>
  <si>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</si>
  <si>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</si>
  <si>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</si>
  <si>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</si>
  <si>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</si>
  <si>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</si>
  <si>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</si>
  <si>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</si>
  <si>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</si>
  <si>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</si>
  <si>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</si>
  <si>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</si>
  <si>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</si>
  <si>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</si>
  <si>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</si>
  <si>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</si>
  <si>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</si>
  <si>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</si>
  <si>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</si>
  <si>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</si>
  <si>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</si>
  <si>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</si>
  <si>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</si>
  <si>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</si>
  <si>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</si>
  <si>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</si>
  <si>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</si>
  <si>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</si>
  <si>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</si>
  <si>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</si>
  <si>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</si>
  <si>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</si>
  <si>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</si>
  <si>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</si>
  <si>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</si>
  <si>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</si>
  <si>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</si>
  <si>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</si>
  <si>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</si>
  <si>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</si>
  <si>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</si>
  <si>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</si>
  <si>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</si>
  <si>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</si>
  <si>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</si>
  <si>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</si>
  <si>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</si>
  <si>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</si>
  <si>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</si>
  <si>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</si>
  <si>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</si>
  <si>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</si>
  <si>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</si>
  <si>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</si>
  <si>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</si>
  <si>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</si>
  <si>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</si>
  <si>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</si>
  <si>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</si>
  <si>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</si>
  <si>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</si>
  <si>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</si>
  <si>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</si>
  <si>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</si>
  <si>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</si>
  <si>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</si>
  <si>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</si>
  <si>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</si>
  <si>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</si>
  <si>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</si>
  <si>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</si>
  <si>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</si>
  <si>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</si>
  <si>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</si>
  <si>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</si>
  <si>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</si>
  <si>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</si>
  <si>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</si>
  <si>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</si>
  <si>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</si>
  <si>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</si>
  <si>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</si>
  <si>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</si>
  <si>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</si>
  <si>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</si>
  <si>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</si>
  <si>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</si>
  <si>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</si>
  <si>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</si>
  <si>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</si>
  <si>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</si>
  <si>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</si>
  <si>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</si>
  <si>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</si>
  <si>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</si>
  <si>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</si>
  <si>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</si>
  <si>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</si>
  <si>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</si>
  <si>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</si>
  <si>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</si>
  <si>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</si>
  <si>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</si>
  <si>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</si>
  <si>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</si>
  <si>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</si>
  <si>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</si>
  <si>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</si>
  <si>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</si>
  <si>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</si>
  <si>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</si>
  <si>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</si>
  <si>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</si>
  <si>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</si>
  <si>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</si>
  <si>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</si>
  <si>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</si>
  <si>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</si>
  <si>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</si>
  <si>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</si>
  <si>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</si>
  <si>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</si>
  <si>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</si>
  <si>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</si>
  <si>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</si>
  <si>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</si>
  <si>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</si>
  <si>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</si>
  <si>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</si>
  <si>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</si>
  <si>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</si>
  <si>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</si>
  <si>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</si>
  <si>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</si>
  <si>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</si>
  <si>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</si>
  <si>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</si>
  <si>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</si>
  <si>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</si>
  <si>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</si>
  <si>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</si>
  <si>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</si>
  <si>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</si>
  <si>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</si>
  <si>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</si>
  <si>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</si>
  <si>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</si>
  <si>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</si>
  <si>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</si>
  <si>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</si>
  <si>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</si>
  <si>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</si>
  <si>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</si>
  <si>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</si>
  <si>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</si>
  <si>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</si>
  <si>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</si>
  <si>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</si>
  <si>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</si>
  <si>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</si>
  <si>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</si>
  <si>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</si>
  <si>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</si>
  <si>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</si>
  <si>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</si>
  <si>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</si>
  <si>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</si>
  <si>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</si>
  <si>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</si>
  <si>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</si>
  <si>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</si>
  <si>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</si>
  <si>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</si>
  <si>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</si>
  <si>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</si>
  <si>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</si>
  <si>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</si>
  <si>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</si>
  <si>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</si>
  <si>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</si>
  <si>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</si>
  <si>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</si>
  <si>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</si>
  <si>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</si>
  <si>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</si>
  <si>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</si>
  <si>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</si>
  <si>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</si>
  <si>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</si>
  <si>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</si>
  <si>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</si>
  <si>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</si>
  <si>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</si>
  <si>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</si>
  <si>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</si>
  <si>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</si>
  <si>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</si>
  <si>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</si>
  <si>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</si>
  <si>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</si>
  <si>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</si>
  <si>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</si>
  <si>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</si>
  <si>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</si>
  <si>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</si>
  <si>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</si>
  <si>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</si>
  <si>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</si>
  <si>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</si>
  <si>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</si>
  <si>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</si>
  <si>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</si>
  <si>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</si>
  <si>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</si>
  <si>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</si>
  <si>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</si>
  <si>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</si>
  <si>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</si>
  <si>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</si>
  <si>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</si>
  <si>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</si>
  <si>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</si>
  <si>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</si>
  <si>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</si>
  <si>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</si>
  <si>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</si>
  <si>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</si>
  <si>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</si>
  <si>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</si>
  <si>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</si>
  <si>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</si>
  <si>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</si>
  <si>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</si>
  <si>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</si>
  <si>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</si>
  <si>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</si>
  <si>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</si>
  <si>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</si>
  <si>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</si>
  <si>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</si>
  <si>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</si>
  <si>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</si>
  <si>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</si>
  <si>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</si>
  <si>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</si>
  <si>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</si>
  <si>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</si>
  <si>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</si>
  <si>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</si>
  <si>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</si>
  <si>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</si>
  <si>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</si>
  <si>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</si>
  <si>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</si>
  <si>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</si>
  <si>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</si>
  <si>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</si>
  <si>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</si>
  <si>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</si>
  <si>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</si>
  <si>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</si>
  <si>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</si>
  <si>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</si>
  <si>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</si>
  <si>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</si>
  <si>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</si>
  <si>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</si>
  <si>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</si>
  <si>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</si>
  <si>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</si>
  <si>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</si>
  <si>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</si>
  <si>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</si>
  <si>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</si>
  <si>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</si>
  <si>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</si>
  <si>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</si>
  <si>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</si>
  <si>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</si>
  <si>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</si>
  <si>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</si>
  <si>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</si>
  <si>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</si>
  <si>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</si>
  <si>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</si>
  <si>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</si>
  <si>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</si>
  <si>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</si>
  <si>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</si>
  <si>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</si>
  <si>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</si>
  <si>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</si>
  <si>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</si>
  <si>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</si>
  <si>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</si>
  <si>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</si>
  <si>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</si>
  <si>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</si>
  <si>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</si>
  <si>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</si>
  <si>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</si>
  <si>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</si>
  <si>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</si>
  <si>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</si>
  <si>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</si>
  <si>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</si>
  <si>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</si>
  <si>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</si>
  <si>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</si>
  <si>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</si>
  <si>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</si>
  <si>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</si>
  <si>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</si>
  <si>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</si>
  <si>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</si>
  <si>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</si>
  <si>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</si>
  <si>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</si>
  <si>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</si>
  <si>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</si>
  <si>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</si>
  <si>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</si>
  <si>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</si>
  <si>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</si>
  <si>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</si>
  <si>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</si>
  <si>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</si>
  <si>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</si>
  <si>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</si>
  <si>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</si>
  <si>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</si>
  <si>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</si>
  <si>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</si>
  <si>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</si>
  <si>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</si>
  <si>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</si>
  <si>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</si>
  <si>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</si>
  <si>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</si>
  <si>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</si>
  <si>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</si>
  <si>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</si>
  <si>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</si>
  <si>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</si>
  <si>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</si>
  <si>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</si>
  <si>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</si>
  <si>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</si>
  <si>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</si>
  <si>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</si>
  <si>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</si>
  <si>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</si>
  <si>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</si>
  <si>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</si>
  <si>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</si>
  <si>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</si>
  <si>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</si>
  <si>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</si>
  <si>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</si>
  <si>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</si>
  <si>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</si>
  <si>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</si>
  <si>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</si>
  <si>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</si>
  <si>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</si>
  <si>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</si>
  <si>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</si>
  <si>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</si>
  <si>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</si>
  <si>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</si>
  <si>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</si>
  <si>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</si>
  <si>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</si>
  <si>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</si>
  <si>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</si>
  <si>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</si>
  <si>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</si>
  <si>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</si>
  <si>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</si>
  <si>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</si>
  <si>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</si>
  <si>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</si>
  <si>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</si>
  <si>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</si>
  <si>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</si>
  <si>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</si>
  <si>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</si>
  <si>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</si>
  <si>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</si>
  <si>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</si>
  <si>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</si>
  <si>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</si>
  <si>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</si>
  <si>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</si>
  <si>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</si>
  <si>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</si>
  <si>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</si>
  <si>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</si>
  <si>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</si>
  <si>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</si>
  <si>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</si>
  <si>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</si>
  <si>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</si>
  <si>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</si>
  <si>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</si>
  <si>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</si>
  <si>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</si>
  <si>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</si>
  <si>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</si>
  <si>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</si>
  <si>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</si>
  <si>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</si>
  <si>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</si>
  <si>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</si>
  <si>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</si>
  <si>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</si>
  <si>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</si>
  <si>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</si>
  <si>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</si>
  <si>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</si>
  <si>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</si>
  <si>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</si>
  <si>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</si>
  <si>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</si>
  <si>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</si>
  <si>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</si>
  <si>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</si>
  <si>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</si>
  <si>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</si>
  <si>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</si>
  <si>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</si>
  <si>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</si>
  <si>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</si>
  <si>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</si>
  <si>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</si>
  <si>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</si>
  <si>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</si>
  <si>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</si>
  <si>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</si>
  <si>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</si>
  <si>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</si>
  <si>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</si>
  <si>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</si>
  <si>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</si>
  <si>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</si>
  <si>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</si>
  <si>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</si>
  <si>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</si>
  <si>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</si>
  <si>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</si>
  <si>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</si>
  <si>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</si>
  <si>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</si>
  <si>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</si>
  <si>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</si>
  <si>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</si>
  <si>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</si>
  <si>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</si>
  <si>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</si>
  <si>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</si>
  <si>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</si>
  <si>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</si>
  <si>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</si>
  <si>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</si>
  <si>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</si>
  <si>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</si>
  <si>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</si>
  <si>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</si>
  <si>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</si>
  <si>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</si>
  <si>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</si>
  <si>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</si>
  <si>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</si>
  <si>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</si>
  <si>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</si>
  <si>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</si>
  <si>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</si>
  <si>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</si>
  <si>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</si>
  <si>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</si>
  <si>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</si>
  <si>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</si>
  <si>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</si>
  <si>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</si>
  <si>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</si>
  <si>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</si>
  <si>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</si>
  <si>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</si>
  <si>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</si>
  <si>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</si>
  <si>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</si>
  <si>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</si>
  <si>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</si>
  <si>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</si>
  <si>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</si>
  <si>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</si>
  <si>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</si>
  <si>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</si>
  <si>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</si>
  <si>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</si>
  <si>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</si>
  <si>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</si>
  <si>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</si>
  <si>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</si>
  <si>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</si>
  <si>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</si>
  <si>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</si>
  <si>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</si>
  <si>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</si>
  <si>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</si>
  <si>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</si>
  <si>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</si>
  <si>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</si>
  <si>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</si>
  <si>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</si>
  <si>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</si>
  <si>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</si>
  <si>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</si>
  <si>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</si>
  <si>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</si>
  <si>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</si>
  <si>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</si>
  <si>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</si>
  <si>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</si>
  <si>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</si>
  <si>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</si>
  <si>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</si>
  <si>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</si>
  <si>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</si>
  <si>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</si>
  <si>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</si>
  <si>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</si>
  <si>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</si>
  <si>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</si>
  <si>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</si>
  <si>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</si>
  <si>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</si>
  <si>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</si>
  <si>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</si>
  <si>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</si>
  <si>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</si>
  <si>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</si>
  <si>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</si>
  <si>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</si>
  <si>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</si>
  <si>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</si>
  <si>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</si>
  <si>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</si>
  <si>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</si>
  <si>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</si>
  <si>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</si>
  <si>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</si>
  <si>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</si>
  <si>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</si>
  <si>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</si>
  <si>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</si>
  <si>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</si>
  <si>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</si>
  <si>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</si>
  <si>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</si>
  <si>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</si>
  <si>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</si>
  <si>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</si>
  <si>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</si>
  <si>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</si>
  <si>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</si>
  <si>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</si>
  <si>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</si>
  <si>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</si>
  <si>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</si>
  <si>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</si>
  <si>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</si>
  <si>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</si>
  <si>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</si>
  <si>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</si>
  <si>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</si>
  <si>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</si>
  <si>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</si>
  <si>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</si>
  <si>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</si>
  <si>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</si>
  <si>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</si>
  <si>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</si>
  <si>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</si>
  <si>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</si>
  <si>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</si>
  <si>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</si>
  <si>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</si>
  <si>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</si>
  <si>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</si>
  <si>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</si>
  <si>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</si>
  <si>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</si>
  <si>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</si>
  <si>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</si>
  <si>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</si>
  <si>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</si>
  <si>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</si>
  <si>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</si>
  <si>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</si>
  <si>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</si>
  <si>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</si>
  <si>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</si>
  <si>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</si>
  <si>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</si>
  <si>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</si>
  <si>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</si>
  <si>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</si>
  <si>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</si>
  <si>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</si>
  <si>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</si>
  <si>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</si>
  <si>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</si>
  <si>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</si>
  <si>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</si>
  <si>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</si>
  <si>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</si>
  <si>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</si>
  <si>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</si>
  <si>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</si>
  <si>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</si>
  <si>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</si>
  <si>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</si>
  <si>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</si>
  <si>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</si>
  <si>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</si>
  <si>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</si>
  <si>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</si>
  <si>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</si>
  <si>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</si>
  <si>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</si>
  <si>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</si>
  <si>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</si>
  <si>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</si>
  <si>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</si>
  <si>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</si>
  <si>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</si>
  <si>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</si>
  <si>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</si>
  <si>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</si>
  <si>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</si>
  <si>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</si>
  <si>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</si>
  <si>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</si>
  <si>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</si>
  <si>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</si>
  <si>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</si>
  <si>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</si>
  <si>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</si>
  <si>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</si>
  <si>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</si>
  <si>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</si>
  <si>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</si>
  <si>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</si>
  <si>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</si>
  <si>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</si>
  <si>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</si>
  <si>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</si>
  <si>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</si>
  <si>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</si>
  <si>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</si>
  <si>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</si>
  <si>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</si>
  <si>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</si>
  <si>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</si>
  <si>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</si>
  <si>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</si>
  <si>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</si>
  <si>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</si>
  <si>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</si>
  <si>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</si>
  <si>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</si>
  <si>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</si>
  <si>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</si>
  <si>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</si>
  <si>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</si>
  <si>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</si>
  <si>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</si>
  <si>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</si>
  <si>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</si>
  <si>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</si>
  <si>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</si>
  <si>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</si>
  <si>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</si>
  <si>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</si>
  <si>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</si>
  <si>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</si>
  <si>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</si>
  <si>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</si>
  <si>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</si>
  <si>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</si>
  <si>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</si>
  <si>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</si>
  <si>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</si>
  <si>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</si>
  <si>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</si>
  <si>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</si>
  <si>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</si>
  <si>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</si>
  <si>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</si>
  <si>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</si>
  <si>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</si>
  <si>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</si>
  <si>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</si>
  <si>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</si>
  <si>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</si>
  <si>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</si>
  <si>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</si>
  <si>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</si>
  <si>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</si>
  <si>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</si>
  <si>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</si>
  <si>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</si>
  <si>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</si>
  <si>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</si>
  <si>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</si>
  <si>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</si>
  <si>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</si>
  <si>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</si>
  <si>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</si>
  <si>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</si>
  <si>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</si>
  <si>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</si>
  <si>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</si>
  <si>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</si>
  <si>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</si>
  <si>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</si>
  <si>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</si>
  <si>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</si>
  <si>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</si>
  <si>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</si>
  <si>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</si>
  <si>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</si>
  <si>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</si>
  <si>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</si>
  <si>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</si>
  <si>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</si>
  <si>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</si>
  <si>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</si>
  <si>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</si>
  <si>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</si>
  <si>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</si>
  <si>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</si>
  <si>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</si>
  <si>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</si>
  <si>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</si>
  <si>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</si>
  <si>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</si>
  <si>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</si>
  <si>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</si>
  <si>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</si>
  <si>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</si>
  <si>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</si>
  <si>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</si>
  <si>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</si>
  <si>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</si>
  <si>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</si>
  <si>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</si>
  <si>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</si>
  <si>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</si>
  <si>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</si>
  <si>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</si>
  <si>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</si>
  <si>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</si>
  <si>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</si>
  <si>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</si>
  <si>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</si>
  <si>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</si>
  <si>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</si>
  <si>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</si>
  <si>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</si>
  <si>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</si>
  <si>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</si>
  <si>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</si>
  <si>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</si>
  <si>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</si>
  <si>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</si>
  <si>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</si>
  <si>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</si>
  <si>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</si>
  <si>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</si>
  <si>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</si>
  <si>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</si>
  <si>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</si>
  <si>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</si>
  <si>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</si>
  <si>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</si>
  <si>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</si>
  <si>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</si>
  <si>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</si>
  <si>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</si>
  <si>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</si>
  <si>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</si>
  <si>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</si>
  <si>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</si>
  <si>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</si>
  <si>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</si>
  <si>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</si>
  <si>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</si>
  <si>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</si>
  <si>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</si>
  <si>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</si>
  <si>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</si>
  <si>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</si>
  <si>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</si>
  <si>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</si>
  <si>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</si>
  <si>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</si>
  <si>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</si>
  <si>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</si>
  <si>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</si>
  <si>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</si>
  <si>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</si>
  <si>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</si>
  <si>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</si>
  <si>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</si>
  <si>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</si>
  <si>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</si>
  <si>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</si>
  <si>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</si>
  <si>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</si>
  <si>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</si>
  <si>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</si>
  <si>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</si>
  <si>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</si>
  <si>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</si>
  <si>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</si>
  <si>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</si>
  <si>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</si>
  <si>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</si>
  <si>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</si>
  <si>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</si>
  <si>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</si>
  <si>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</si>
  <si>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</si>
  <si>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</si>
  <si>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</si>
  <si>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</si>
  <si>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</si>
  <si>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</si>
  <si>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</si>
  <si>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</si>
  <si>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</si>
  <si>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</si>
  <si>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</si>
  <si>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</si>
  <si>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</si>
  <si>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</si>
  <si>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</si>
  <si>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</si>
  <si>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</si>
  <si>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</si>
  <si>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</si>
  <si>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</si>
  <si>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</si>
  <si>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</si>
  <si>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</si>
  <si>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</si>
  <si>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</si>
  <si>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</si>
  <si>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</si>
  <si>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</si>
  <si>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</si>
  <si>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</si>
  <si>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</si>
  <si>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</si>
  <si>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</si>
  <si>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</si>
  <si>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</si>
  <si>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</si>
  <si>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</si>
  <si>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</si>
  <si>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</si>
  <si>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</si>
  <si>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</si>
  <si>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</si>
  <si>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</si>
  <si>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</si>
  <si>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</si>
  <si>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</si>
  <si>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</si>
  <si>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</si>
  <si>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</si>
  <si>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</si>
  <si>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</si>
  <si>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</si>
  <si>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</si>
  <si>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</si>
  <si>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</si>
  <si>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</si>
  <si>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</si>
  <si>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</si>
  <si>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</si>
  <si>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</si>
  <si>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</si>
  <si>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</si>
  <si>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</si>
  <si>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</si>
  <si>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</si>
  <si>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</si>
  <si>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</si>
  <si>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</si>
  <si>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</si>
  <si>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</si>
  <si>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</si>
  <si>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</si>
  <si>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</si>
  <si>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</si>
  <si>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</si>
  <si>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</si>
  <si>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</si>
  <si>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</si>
  <si>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</si>
  <si>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</si>
  <si>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</si>
  <si>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</si>
  <si>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</si>
  <si>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</si>
  <si>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</si>
  <si>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</si>
  <si>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</si>
  <si>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</si>
  <si>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</si>
  <si>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</si>
  <si>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</si>
  <si>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</si>
  <si>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</si>
  <si>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</si>
  <si>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</si>
  <si>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</si>
  <si>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</si>
  <si>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</si>
  <si>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</si>
  <si>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</si>
  <si>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</si>
  <si>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</si>
  <si>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</si>
  <si>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</si>
  <si>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</si>
  <si>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</si>
  <si>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</si>
  <si>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</si>
  <si>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</si>
  <si>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</si>
  <si>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</si>
  <si>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</si>
  <si>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</si>
  <si>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</si>
  <si>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</si>
  <si>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</si>
  <si>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</si>
  <si>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</si>
  <si>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</si>
  <si>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</si>
  <si>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</si>
  <si>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</si>
  <si>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</si>
  <si>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</si>
  <si>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</si>
  <si>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</si>
  <si>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</si>
  <si>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</si>
  <si>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</si>
  <si>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</si>
  <si>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</si>
  <si>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</si>
  <si>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</si>
  <si>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</si>
  <si>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</si>
  <si>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</si>
  <si>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</si>
  <si>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</si>
  <si>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</si>
  <si>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</si>
  <si>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</si>
  <si>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</si>
  <si>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</si>
  <si>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</si>
  <si>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</si>
  <si>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</si>
  <si>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</si>
  <si>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</si>
  <si>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</si>
  <si>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</si>
  <si>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</si>
  <si>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</si>
  <si>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</si>
  <si>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</si>
  <si>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</si>
  <si>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</si>
  <si>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</si>
  <si>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</si>
  <si>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</si>
  <si>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</si>
  <si>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</si>
  <si>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</si>
  <si>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</si>
  <si>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</si>
  <si>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</si>
  <si>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</si>
  <si>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</si>
  <si>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</si>
  <si>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</si>
  <si>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</si>
  <si>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</si>
  <si>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</si>
  <si>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</si>
  <si>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</si>
  <si>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</si>
  <si>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</si>
  <si>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</si>
  <si>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</si>
  <si>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</si>
  <si>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</si>
  <si>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</si>
  <si>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</si>
  <si>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</si>
  <si>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</si>
  <si>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</si>
  <si>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</si>
  <si>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</si>
  <si>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</si>
  <si>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</si>
  <si>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</si>
  <si>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</si>
  <si>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</si>
  <si>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</si>
  <si>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</si>
  <si>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</si>
  <si>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</si>
  <si>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</si>
  <si>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</si>
  <si>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</si>
  <si>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</si>
  <si>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</si>
  <si>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</si>
  <si>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</si>
  <si>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</si>
  <si>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</si>
  <si>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</si>
  <si>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</si>
  <si>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</si>
  <si>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</si>
  <si>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</si>
  <si>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</si>
  <si>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</si>
  <si>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</si>
  <si>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</si>
  <si>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</si>
  <si>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</si>
  <si>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</si>
  <si>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</si>
  <si>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</si>
  <si>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</si>
  <si>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</si>
  <si>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</si>
  <si>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</si>
  <si>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</si>
  <si>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</si>
  <si>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</si>
  <si>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</si>
  <si>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</si>
  <si>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</si>
  <si>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</si>
  <si>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</si>
  <si>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</si>
  <si>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</si>
  <si>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</si>
  <si>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</si>
  <si>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</si>
  <si>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</si>
  <si>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</si>
  <si>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</si>
  <si>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</si>
  <si>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</si>
  <si>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</si>
  <si>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</si>
  <si>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</si>
  <si>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</si>
  <si>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</si>
  <si>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</si>
  <si>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</si>
  <si>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</si>
  <si>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</si>
  <si>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</si>
  <si>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</si>
  <si>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</si>
  <si>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</si>
  <si>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</si>
  <si>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</si>
  <si>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</si>
  <si>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</si>
  <si>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</si>
  <si>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</si>
  <si>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</si>
  <si>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</si>
  <si>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</si>
  <si>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</si>
  <si>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</si>
  <si>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</si>
  <si>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</si>
  <si>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</si>
  <si>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</si>
  <si>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</si>
  <si>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</si>
  <si>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</si>
  <si>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</si>
  <si>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</si>
  <si>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</si>
  <si>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</si>
  <si>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</si>
  <si>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</si>
  <si>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</si>
  <si>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</si>
  <si>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</si>
  <si>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</si>
  <si>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</si>
  <si>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</si>
  <si>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</si>
  <si>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</si>
  <si>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</si>
  <si>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</si>
  <si>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</si>
  <si>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</si>
  <si>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</si>
  <si>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</si>
  <si>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</si>
  <si>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</si>
  <si>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</si>
  <si>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</si>
  <si>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</si>
  <si>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</si>
  <si>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</si>
  <si>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</si>
  <si>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</si>
  <si>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</si>
  <si>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</si>
  <si>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</si>
  <si>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</si>
  <si>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</si>
  <si>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</si>
  <si>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</si>
  <si>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</si>
  <si>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</si>
  <si>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</si>
  <si>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</si>
  <si>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</si>
  <si>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</si>
  <si>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</si>
  <si>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</si>
  <si>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</si>
  <si>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</si>
  <si>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</si>
  <si>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</si>
  <si>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</si>
  <si>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</si>
  <si>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</si>
  <si>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</si>
  <si>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</si>
  <si>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</si>
  <si>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</si>
  <si>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</si>
  <si>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</si>
  <si>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</si>
  <si>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</si>
  <si>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</si>
  <si>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</si>
  <si>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</si>
  <si>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</si>
  <si>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</si>
  <si>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</si>
  <si>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</si>
  <si>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</si>
  <si>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</si>
  <si>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</si>
  <si>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</si>
  <si>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</si>
  <si>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</si>
  <si>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</si>
  <si>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</si>
  <si>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</si>
  <si>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</si>
  <si>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</si>
  <si>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</si>
  <si>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</si>
  <si>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</si>
  <si>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</si>
  <si>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</si>
  <si>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</si>
  <si>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</si>
  <si>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</si>
  <si>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</si>
  <si>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</si>
  <si>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</si>
  <si>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</si>
  <si>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</si>
  <si>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</si>
  <si>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</si>
  <si>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</si>
  <si>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</si>
  <si>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</si>
  <si>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</si>
  <si>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</si>
  <si>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</si>
  <si>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</si>
  <si>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</si>
  <si>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</si>
  <si>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</si>
  <si>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</si>
  <si>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</si>
  <si>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</si>
  <si>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</si>
  <si>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</si>
  <si>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</si>
  <si>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</si>
  <si>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</si>
  <si>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</si>
  <si>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</si>
  <si>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</si>
  <si>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</si>
  <si>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</si>
  <si>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</si>
  <si>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</si>
  <si>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</si>
  <si>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</si>
  <si>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</si>
  <si>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</si>
  <si>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</si>
  <si>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</si>
  <si>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</si>
  <si>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</si>
  <si>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</si>
  <si>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</si>
  <si>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</si>
  <si>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</si>
  <si>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</si>
  <si>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</si>
  <si>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</si>
  <si>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</si>
  <si>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</si>
  <si>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</si>
  <si>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</si>
  <si>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</si>
  <si>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</si>
  <si>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</si>
  <si>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</si>
  <si>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</si>
  <si>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</si>
  <si>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</si>
  <si>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</si>
  <si>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</si>
  <si>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</si>
  <si>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</si>
  <si>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</si>
  <si>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</si>
  <si>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</si>
  <si>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</si>
  <si>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</si>
  <si>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</si>
  <si>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</si>
  <si>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</si>
  <si>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</si>
  <si>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</si>
  <si>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</si>
  <si>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</si>
  <si>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</si>
  <si>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</si>
  <si>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</si>
  <si>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</si>
  <si>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</si>
  <si>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</si>
  <si>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</si>
  <si>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</si>
  <si>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</si>
  <si>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</si>
  <si>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</si>
  <si>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</si>
  <si>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</si>
  <si>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</si>
  <si>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</si>
  <si>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</si>
  <si>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</si>
  <si>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</si>
  <si>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</si>
  <si>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</si>
  <si>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</si>
  <si>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</si>
  <si>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</si>
  <si>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</si>
  <si>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</si>
  <si>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</si>
  <si>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</si>
  <si>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</si>
  <si>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</si>
  <si>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</si>
  <si>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</si>
  <si>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</si>
  <si>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</si>
  <si>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</si>
  <si>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</si>
  <si>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</si>
  <si>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</si>
  <si>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</si>
  <si>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</si>
  <si>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</si>
  <si>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</si>
  <si>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</si>
  <si>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</si>
  <si>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</si>
  <si>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</si>
  <si>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</si>
  <si>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</si>
  <si>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</si>
  <si>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</si>
  <si>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</si>
  <si>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</si>
  <si>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</si>
  <si>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</si>
  <si>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</si>
  <si>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</si>
  <si>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</si>
  <si>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</si>
  <si>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</si>
  <si>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</si>
  <si>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</si>
  <si>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</si>
  <si>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</si>
  <si>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</si>
  <si>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</si>
  <si>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</si>
  <si>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</si>
  <si>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</si>
  <si>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</si>
  <si>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</si>
  <si>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</si>
  <si>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</si>
  <si>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</si>
  <si>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</si>
  <si>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</si>
  <si>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</si>
  <si>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</si>
  <si>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</si>
  <si>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</si>
  <si>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</si>
  <si>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</si>
  <si>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</si>
  <si>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</si>
  <si>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</si>
  <si>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</si>
  <si>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</si>
  <si>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</si>
  <si>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</si>
  <si>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</si>
  <si>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</si>
  <si>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</si>
  <si>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</si>
  <si>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</si>
  <si>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</si>
  <si>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</si>
  <si>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</si>
  <si>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</si>
  <si>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</si>
  <si>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</si>
  <si>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</si>
  <si>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</si>
  <si>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</si>
  <si>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</si>
  <si>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</si>
  <si>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</si>
  <si>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</si>
  <si>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</si>
  <si>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</si>
  <si>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</si>
  <si>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</si>
  <si>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</si>
  <si>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</si>
  <si>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</si>
  <si>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</si>
  <si>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</si>
  <si>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</si>
  <si>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</si>
  <si>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</si>
  <si>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</si>
  <si>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</si>
  <si>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</si>
  <si>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</si>
  <si>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</si>
  <si>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</si>
  <si>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</si>
  <si>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</si>
  <si>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</si>
  <si>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</si>
  <si>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</si>
  <si>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</si>
  <si>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</si>
  <si>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</si>
  <si>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</si>
  <si>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</si>
  <si>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</si>
  <si>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</si>
  <si>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</si>
  <si>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</si>
  <si>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</si>
  <si>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</si>
  <si>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</si>
  <si>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</si>
  <si>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</si>
  <si>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</si>
  <si>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</si>
  <si>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</si>
  <si>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</si>
  <si>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</si>
  <si>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</si>
  <si>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</si>
  <si>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</si>
  <si>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</si>
  <si>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</si>
  <si>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</si>
  <si>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</si>
  <si>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</si>
  <si>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</si>
  <si>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</si>
  <si>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</si>
  <si>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</si>
  <si>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</si>
  <si>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</si>
  <si>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</si>
  <si>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</si>
  <si>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</si>
  <si>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</si>
  <si>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</si>
  <si>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</si>
  <si>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</si>
  <si>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</si>
  <si>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</si>
  <si>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</si>
  <si>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</si>
  <si>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</si>
  <si>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</si>
  <si>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</si>
  <si>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</si>
  <si>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</si>
  <si>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</si>
  <si>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</si>
  <si>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</si>
  <si>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</si>
  <si>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</si>
  <si>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</si>
  <si>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</si>
  <si>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</si>
  <si>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</si>
  <si>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</si>
  <si>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</si>
  <si>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</si>
  <si>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</si>
  <si>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</si>
  <si>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</si>
  <si>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</si>
  <si>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</si>
  <si>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</si>
  <si>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</si>
  <si>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</si>
  <si>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</si>
  <si>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</si>
  <si>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</si>
  <si>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</si>
  <si>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</si>
  <si>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</si>
  <si>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</si>
  <si>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</si>
  <si>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</si>
  <si>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</si>
  <si>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</si>
  <si>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</si>
  <si>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</si>
  <si>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</si>
  <si>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</si>
  <si>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</si>
  <si>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</si>
  <si>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</si>
  <si>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</si>
  <si>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</si>
  <si>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</si>
  <si>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</si>
  <si>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</si>
  <si>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</si>
  <si>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</si>
  <si>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</si>
  <si>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</si>
  <si>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</si>
  <si>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</si>
  <si>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</si>
  <si>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</si>
  <si>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</si>
  <si>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</si>
  <si>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</si>
  <si>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</si>
  <si>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</si>
  <si>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</si>
  <si>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</si>
  <si>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</si>
  <si>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</si>
  <si>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</si>
  <si>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</si>
  <si>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</si>
  <si>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</si>
  <si>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</si>
  <si>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</si>
  <si>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</si>
  <si>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</si>
  <si>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</si>
  <si>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</si>
  <si>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</si>
  <si>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</si>
  <si>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</si>
  <si>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</si>
  <si>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</si>
  <si>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</si>
  <si>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</si>
  <si>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</si>
  <si>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</si>
  <si>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</si>
  <si>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</si>
  <si>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</si>
  <si>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</si>
  <si>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</si>
  <si>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</si>
  <si>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</si>
  <si>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</si>
  <si>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</si>
  <si>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</si>
  <si>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</si>
  <si>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</si>
  <si>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</si>
  <si>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</si>
  <si>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</si>
  <si>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</si>
  <si>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</si>
  <si>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</si>
  <si>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</si>
  <si>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</si>
  <si>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</si>
  <si>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</si>
  <si>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</si>
  <si>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</si>
  <si>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</si>
  <si>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</si>
  <si>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</si>
  <si>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</si>
  <si>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</si>
  <si>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</si>
  <si>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</si>
  <si>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</si>
  <si>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</si>
  <si>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</si>
  <si>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</si>
  <si>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</si>
  <si>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</si>
  <si>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</si>
  <si>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</si>
  <si>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</si>
  <si>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</si>
  <si>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</si>
  <si>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</si>
  <si>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</si>
  <si>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</si>
  <si>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</si>
  <si>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</si>
  <si>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</si>
  <si>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</si>
  <si>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</si>
  <si>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</si>
  <si>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</si>
  <si>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</si>
  <si>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</si>
  <si>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</si>
  <si>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</si>
  <si>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</si>
  <si>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</si>
  <si>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</si>
  <si>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</si>
  <si>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</si>
  <si>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</si>
  <si>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</si>
  <si>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</si>
  <si>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</si>
  <si>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</si>
  <si>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</si>
  <si>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</si>
  <si>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</si>
  <si>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</si>
  <si>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</si>
  <si>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</si>
  <si>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</si>
  <si>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</si>
  <si>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</si>
  <si>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</si>
  <si>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</si>
  <si>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</si>
  <si>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</si>
  <si>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</si>
  <si>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</si>
  <si>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</si>
  <si>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</si>
  <si>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</si>
  <si>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</si>
  <si>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</si>
  <si>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</si>
  <si>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</si>
  <si>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</si>
  <si>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</si>
  <si>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</si>
  <si>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</si>
  <si>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</si>
  <si>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</si>
  <si>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</si>
  <si>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</si>
  <si>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</si>
  <si>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</si>
  <si>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</si>
  <si>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</si>
  <si>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</si>
  <si>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</si>
  <si>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</si>
  <si>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</si>
  <si>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</si>
  <si>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</si>
  <si>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</si>
  <si>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</si>
  <si>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</si>
  <si>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</si>
  <si>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</si>
  <si>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</si>
  <si>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</si>
  <si>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</si>
  <si>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</si>
  <si>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</si>
  <si>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</si>
  <si>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</si>
  <si>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</si>
  <si>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</si>
  <si>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</si>
  <si>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</si>
  <si>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</si>
  <si>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</si>
  <si>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</si>
  <si>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</si>
  <si>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</si>
  <si>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</si>
  <si>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</si>
  <si>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</si>
  <si>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</si>
  <si>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</si>
  <si>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</si>
  <si>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</si>
  <si>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</si>
  <si>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</si>
  <si>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</si>
  <si>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</si>
  <si>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</si>
  <si>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</si>
  <si>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</si>
  <si>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</si>
  <si>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</si>
  <si>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</si>
  <si>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</si>
  <si>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</si>
  <si>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</si>
  <si>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</si>
  <si>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</si>
  <si>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</si>
  <si>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</si>
  <si>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</si>
  <si>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</si>
  <si>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</si>
  <si>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</si>
  <si>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</si>
  <si>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</si>
  <si>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</si>
  <si>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</si>
  <si>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</si>
  <si>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</si>
  <si>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</si>
  <si>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</si>
  <si>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</si>
  <si>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</si>
  <si>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</si>
  <si>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</si>
  <si>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</si>
  <si>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</si>
  <si>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</si>
  <si>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</si>
  <si>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</si>
  <si>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</si>
  <si>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</si>
  <si>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</si>
  <si>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</si>
  <si>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</si>
  <si>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</si>
  <si>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</si>
  <si>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</si>
  <si>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</si>
  <si>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</si>
  <si>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</si>
  <si>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</si>
  <si>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</si>
  <si>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</si>
  <si>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</si>
  <si>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</si>
  <si>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</si>
  <si>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</si>
  <si>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</si>
  <si>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</si>
  <si>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</si>
  <si>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</si>
  <si>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</si>
  <si>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</si>
  <si>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</si>
  <si>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</si>
  <si>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</si>
  <si>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</si>
  <si>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</si>
  <si>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</si>
  <si>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</si>
  <si>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</si>
  <si>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</si>
  <si>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</si>
  <si>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</si>
  <si>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</si>
  <si>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</si>
  <si>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</si>
  <si>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</si>
  <si>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</si>
  <si>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</si>
  <si>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</si>
  <si>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</si>
  <si>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</si>
  <si>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</si>
  <si>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</si>
  <si>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</si>
  <si>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</si>
  <si>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</si>
  <si>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</si>
  <si>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</si>
  <si>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</si>
  <si>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</si>
  <si>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</si>
  <si>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</si>
  <si>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</si>
  <si>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</si>
  <si>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</si>
  <si>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</si>
  <si>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</si>
  <si>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</si>
  <si>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</si>
  <si>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</si>
  <si>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</si>
  <si>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</si>
  <si>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</si>
  <si>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</si>
  <si>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</si>
  <si>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</si>
  <si>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</si>
  <si>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</si>
  <si>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</si>
  <si>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</si>
  <si>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</si>
  <si>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</si>
  <si>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</si>
  <si>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</si>
  <si>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</si>
  <si>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</si>
  <si>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</si>
  <si>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</si>
  <si>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</si>
  <si>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</si>
  <si>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</si>
  <si>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</si>
  <si>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</si>
  <si>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</si>
  <si>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</si>
  <si>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</si>
  <si>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</si>
  <si>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</si>
  <si>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</si>
  <si>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</si>
  <si>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</si>
  <si>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</si>
  <si>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</si>
  <si>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</si>
  <si>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</si>
  <si>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</si>
  <si>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</si>
  <si>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</si>
  <si>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</si>
  <si>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</si>
  <si>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</si>
  <si>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</si>
  <si>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</si>
  <si>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</si>
  <si>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</si>
  <si>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</si>
  <si>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</si>
  <si>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</si>
  <si>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</si>
  <si>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</si>
  <si>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</si>
  <si>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</si>
  <si>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</si>
  <si>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</si>
  <si>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</si>
  <si>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</si>
  <si>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</si>
  <si>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</si>
  <si>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</si>
  <si>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</si>
  <si>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</si>
  <si>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</si>
  <si>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</si>
  <si>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</si>
  <si>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</si>
  <si>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</si>
  <si>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</si>
  <si>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</si>
  <si>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</si>
  <si>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</si>
  <si>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</si>
  <si>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</si>
  <si>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</si>
  <si>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</si>
  <si>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</si>
  <si>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</si>
  <si>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</si>
  <si>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</si>
  <si>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</si>
  <si>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</si>
  <si>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</si>
  <si>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</si>
  <si>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</si>
  <si>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</si>
  <si>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</si>
  <si>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</si>
  <si>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</si>
  <si>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</si>
  <si>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</si>
  <si>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</si>
  <si>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</si>
  <si>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</si>
  <si>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</si>
  <si>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</si>
  <si>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</si>
  <si>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</si>
  <si>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</si>
  <si>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</si>
  <si>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</si>
  <si>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</si>
  <si>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</si>
  <si>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</si>
  <si>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</si>
  <si>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</si>
  <si>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</si>
  <si>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</si>
  <si>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</si>
  <si>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</si>
  <si>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</si>
  <si>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</si>
  <si>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</si>
  <si>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</si>
  <si>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</si>
  <si>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</si>
  <si>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</si>
  <si>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</si>
  <si>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</si>
  <si>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</si>
  <si>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</si>
  <si>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</si>
  <si>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</si>
  <si>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</si>
  <si>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</si>
  <si>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</si>
  <si>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</si>
  <si>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</si>
  <si>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</si>
  <si>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</si>
  <si>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</si>
  <si>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</si>
  <si>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</si>
  <si>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</si>
  <si>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</si>
  <si>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</si>
  <si>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</si>
  <si>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</si>
  <si>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</si>
  <si>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</si>
  <si>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</si>
  <si>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</si>
  <si>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</si>
  <si>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</si>
  <si>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</si>
  <si>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</si>
  <si>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</si>
  <si>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</si>
  <si>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</si>
  <si>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</si>
  <si>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</si>
  <si>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</si>
  <si>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</si>
  <si>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</si>
  <si>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</si>
  <si>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</si>
  <si>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</si>
  <si>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</si>
  <si>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</si>
  <si>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</si>
  <si>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</si>
  <si>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</si>
  <si>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</si>
  <si>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</si>
  <si>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</si>
  <si>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</si>
  <si>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</si>
  <si>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</si>
  <si>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</si>
  <si>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</si>
  <si>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</si>
  <si>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</si>
  <si>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</si>
  <si>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</si>
  <si>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</si>
  <si>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</si>
  <si>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</si>
  <si>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</si>
  <si>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</si>
  <si>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</si>
  <si>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</si>
  <si>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</si>
  <si>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</si>
  <si>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</si>
  <si>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</si>
  <si>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</si>
  <si>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</si>
  <si>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</si>
  <si>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</si>
  <si>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</si>
  <si>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</si>
  <si>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</si>
  <si>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</si>
  <si>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</si>
  <si>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</si>
  <si>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</si>
  <si>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</si>
  <si>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</si>
  <si>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</si>
  <si>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</si>
  <si>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</si>
  <si>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</si>
  <si>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</si>
  <si>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</si>
  <si>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</si>
  <si>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</si>
  <si>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</si>
  <si>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</si>
  <si>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</si>
  <si>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</si>
  <si>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</si>
  <si>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</si>
  <si>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</si>
  <si>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</si>
  <si>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</si>
  <si>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</si>
  <si>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</si>
  <si>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</si>
  <si>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</si>
  <si>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</si>
  <si>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</si>
  <si>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</si>
  <si>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</si>
  <si>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</si>
  <si>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</si>
  <si>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</si>
  <si>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</si>
  <si>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</si>
  <si>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</si>
  <si>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</si>
  <si>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</si>
  <si>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</si>
  <si>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</si>
  <si>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</si>
  <si>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</si>
  <si>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</si>
  <si>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</si>
  <si>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</si>
  <si>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</si>
  <si>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</si>
  <si>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</si>
  <si>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</si>
  <si>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</si>
  <si>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</si>
  <si>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</si>
  <si>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</si>
  <si>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</si>
  <si>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</si>
  <si>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</si>
  <si>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</si>
  <si>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</si>
  <si>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</si>
  <si>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</si>
  <si>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</si>
  <si>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</si>
  <si>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</si>
  <si>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</si>
  <si>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</si>
  <si>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</si>
  <si>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</si>
  <si>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</si>
  <si>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</si>
  <si>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</si>
  <si>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</si>
  <si>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</si>
  <si>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</si>
  <si>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</si>
  <si>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</si>
  <si>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</si>
  <si>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</si>
  <si>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</si>
  <si>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</si>
  <si>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</si>
  <si>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</si>
  <si>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</si>
  <si>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</si>
  <si>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</si>
  <si>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</si>
  <si>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</si>
  <si>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</si>
  <si>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</si>
  <si>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</si>
  <si>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</si>
  <si>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</si>
  <si>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</si>
  <si>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</si>
  <si>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</si>
  <si>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</si>
  <si>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</si>
  <si>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</si>
  <si>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</si>
  <si>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</si>
  <si>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</si>
  <si>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</si>
  <si>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</si>
  <si>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</si>
  <si>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</si>
  <si>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</si>
  <si>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</si>
  <si>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</si>
  <si>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</si>
  <si>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</si>
  <si>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</si>
  <si>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</si>
  <si>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</si>
  <si>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</si>
  <si>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</si>
  <si>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</si>
  <si>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</si>
  <si>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</si>
  <si>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</si>
  <si>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</si>
  <si>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</si>
  <si>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</si>
  <si>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</si>
  <si>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</si>
  <si>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</si>
  <si>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</si>
  <si>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</si>
  <si>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</si>
  <si>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</si>
  <si>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</si>
  <si>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</si>
  <si>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</si>
  <si>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</si>
  <si>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</si>
  <si>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</si>
  <si>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</si>
  <si>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</si>
  <si>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</si>
  <si>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</si>
  <si>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</si>
  <si>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</si>
  <si>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</si>
  <si>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</si>
  <si>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</si>
  <si>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</si>
  <si>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</si>
  <si>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</si>
  <si>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</si>
  <si>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</si>
  <si>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</si>
  <si>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</si>
  <si>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</si>
  <si>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</si>
  <si>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</si>
  <si>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</si>
  <si>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</si>
  <si>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</si>
  <si>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</si>
  <si>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</si>
  <si>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</si>
  <si>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</si>
  <si>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</si>
  <si>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</si>
  <si>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</si>
  <si>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</si>
  <si>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</si>
  <si>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</si>
  <si>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</si>
  <si>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</si>
  <si>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</si>
  <si>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</si>
  <si>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</si>
  <si>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</si>
  <si>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</si>
  <si>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</si>
  <si>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</si>
  <si>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</si>
  <si>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</si>
  <si>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</si>
  <si>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</si>
  <si>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</si>
  <si>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</si>
  <si>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</si>
  <si>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</si>
  <si>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</si>
  <si>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</si>
  <si>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</si>
  <si>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</si>
  <si>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</si>
  <si>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</si>
  <si>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</si>
  <si>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</si>
  <si>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</si>
  <si>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</si>
  <si>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</si>
  <si>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</si>
  <si>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</si>
  <si>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</si>
  <si>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</si>
  <si>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</si>
  <si>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</si>
  <si>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</si>
  <si>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</si>
  <si>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</si>
  <si>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</si>
  <si>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</si>
  <si>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</si>
  <si>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</si>
  <si>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</si>
  <si>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</si>
  <si>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</si>
  <si>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</si>
  <si>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</si>
  <si>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</si>
  <si>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</si>
  <si>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</si>
  <si>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</si>
  <si>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</si>
  <si>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</si>
  <si>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</si>
  <si>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</si>
  <si>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</si>
  <si>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</si>
  <si>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</si>
  <si>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</si>
  <si>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</si>
  <si>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</si>
  <si>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</si>
  <si>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</si>
  <si>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</si>
  <si>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</si>
  <si>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</si>
  <si>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</si>
  <si>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</si>
  <si>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</si>
  <si>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</si>
  <si>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</si>
  <si>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</si>
  <si>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</si>
  <si>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</si>
  <si>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</si>
  <si>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</si>
  <si>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</si>
  <si>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</si>
  <si>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</si>
  <si>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</si>
  <si>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</si>
  <si>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</si>
  <si>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</si>
  <si>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</si>
  <si>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</si>
  <si>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</si>
  <si>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</si>
  <si>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</si>
  <si>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</si>
  <si>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</si>
  <si>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</si>
  <si>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</si>
  <si>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</si>
  <si>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</si>
  <si>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</si>
  <si>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</si>
  <si>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</si>
  <si>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</si>
  <si>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</si>
  <si>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</si>
  <si>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</si>
  <si>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</si>
  <si>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</si>
  <si>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</si>
  <si>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</si>
  <si>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</si>
  <si>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</si>
  <si>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</si>
  <si>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</si>
  <si>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</si>
  <si>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</si>
  <si>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</si>
  <si>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</si>
  <si>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</si>
  <si>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</si>
  <si>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</si>
  <si>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</si>
  <si>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</si>
  <si>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</si>
  <si>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</si>
  <si>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</si>
  <si>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</si>
  <si>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</si>
  <si>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</si>
  <si>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</si>
  <si>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</si>
  <si>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</si>
  <si>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</si>
  <si>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</si>
  <si>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</si>
  <si>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</si>
  <si>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</si>
  <si>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</si>
  <si>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</si>
  <si>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</si>
  <si>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</si>
  <si>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</si>
  <si>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</si>
  <si>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</si>
  <si>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</si>
  <si>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</si>
  <si>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</si>
  <si>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</si>
  <si>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</si>
  <si>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</si>
  <si>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</si>
  <si>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</si>
  <si>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</si>
  <si>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</si>
  <si>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</si>
  <si>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</si>
  <si>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</si>
  <si>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</si>
  <si>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</si>
  <si>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</si>
  <si>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</si>
  <si>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</si>
  <si>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</si>
  <si>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</si>
  <si>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</si>
  <si>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</si>
  <si>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</si>
  <si>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</si>
  <si>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</si>
  <si>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</si>
  <si>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</si>
  <si>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</si>
  <si>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</si>
  <si>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</si>
  <si>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</si>
  <si>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</si>
  <si>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</si>
  <si>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</si>
  <si>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</si>
  <si>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</si>
  <si>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</si>
  <si>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</si>
  <si>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</si>
  <si>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</si>
  <si>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</si>
  <si>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</si>
  <si>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</si>
  <si>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</si>
  <si>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</si>
  <si>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</si>
  <si>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</si>
  <si>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</si>
  <si>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</si>
  <si>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</si>
  <si>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</si>
  <si>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</si>
  <si>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</si>
  <si>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</si>
  <si>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</si>
  <si>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</si>
  <si>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</si>
  <si>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</si>
  <si>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</si>
  <si>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</si>
  <si>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</si>
  <si>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</si>
  <si>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</si>
  <si>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</si>
  <si>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</si>
  <si>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</si>
  <si>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</si>
  <si>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</si>
  <si>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</si>
  <si>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</si>
  <si>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</si>
  <si>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</si>
  <si>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</si>
  <si>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</si>
  <si>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</si>
  <si>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</si>
  <si>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</si>
  <si>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</si>
  <si>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</si>
  <si>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</si>
  <si>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</si>
  <si>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</si>
  <si>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</si>
  <si>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</si>
  <si>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</si>
  <si>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</si>
  <si>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</si>
  <si>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</si>
  <si>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</si>
  <si>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</si>
  <si>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</si>
  <si>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</si>
  <si>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</si>
  <si>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</si>
  <si>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</si>
  <si>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</si>
  <si>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</si>
  <si>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</si>
  <si>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</si>
  <si>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</si>
  <si>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</si>
  <si>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</si>
  <si>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</si>
  <si>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</si>
  <si>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</si>
  <si>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</si>
  <si>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</si>
  <si>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</si>
  <si>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</si>
  <si>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</si>
  <si>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</si>
  <si>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</si>
  <si>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</si>
  <si>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</si>
  <si>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</si>
  <si>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</si>
  <si>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</si>
  <si>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</si>
  <si>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</si>
  <si>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</si>
  <si>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</si>
  <si>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</si>
  <si>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</si>
  <si>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</si>
  <si>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</si>
  <si>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</si>
  <si>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</si>
  <si>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</si>
  <si>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</si>
  <si>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</si>
  <si>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</si>
  <si>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</si>
  <si>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</si>
  <si>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</si>
  <si>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</si>
  <si>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</si>
  <si>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</si>
  <si>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</si>
  <si>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</si>
  <si>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</si>
  <si>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</si>
  <si>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</si>
  <si>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</si>
  <si>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</si>
  <si>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</si>
  <si>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</si>
  <si>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</si>
  <si>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</si>
  <si>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</si>
  <si>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</si>
  <si>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</si>
  <si>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</si>
  <si>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</si>
  <si>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</si>
  <si>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</si>
  <si>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</si>
  <si>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</si>
  <si>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</si>
  <si>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</si>
  <si>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</si>
  <si>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</si>
  <si>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</si>
  <si>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</si>
  <si>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</si>
  <si>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</si>
  <si>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</si>
  <si>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</si>
  <si>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</si>
  <si>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</si>
  <si>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</si>
  <si>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</si>
  <si>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</si>
  <si>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</si>
  <si>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</si>
  <si>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</si>
  <si>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</si>
  <si>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</si>
  <si>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</si>
  <si>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</si>
  <si>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</si>
  <si>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</si>
  <si>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</si>
  <si>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</si>
  <si>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</si>
  <si>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</si>
  <si>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</si>
  <si>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</si>
  <si>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</si>
  <si>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</si>
  <si>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</si>
  <si>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</si>
  <si>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</si>
  <si>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</si>
  <si>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</si>
  <si>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</si>
  <si>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</si>
  <si>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</si>
  <si>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</si>
  <si>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</si>
  <si>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</si>
  <si>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</si>
  <si>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</si>
  <si>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</si>
  <si>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</si>
  <si>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</si>
  <si>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</si>
  <si>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</si>
  <si>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</si>
  <si>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</si>
  <si>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</si>
  <si>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</si>
  <si>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</si>
  <si>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</si>
  <si>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</si>
  <si>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</si>
  <si>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</si>
  <si>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</si>
  <si>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</si>
  <si>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</si>
  <si>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</si>
  <si>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</si>
  <si>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</si>
  <si>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</si>
  <si>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</si>
  <si>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</si>
  <si>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</si>
  <si>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</si>
  <si>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</si>
  <si>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</si>
  <si>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</si>
  <si>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</si>
  <si>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</si>
  <si>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</si>
  <si>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</si>
  <si>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</si>
  <si>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</si>
  <si>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</si>
  <si>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</si>
  <si>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</si>
  <si>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</si>
  <si>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</si>
  <si>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</si>
  <si>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</si>
  <si>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</si>
  <si>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</si>
  <si>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</si>
  <si>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</si>
  <si>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</si>
  <si>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</si>
  <si>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</si>
  <si>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</si>
  <si>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</si>
  <si>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</si>
  <si>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</si>
  <si>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</si>
  <si>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</si>
  <si>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</si>
  <si>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</si>
  <si>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</si>
  <si>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</si>
  <si>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</si>
  <si>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</si>
  <si>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</si>
  <si>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</si>
  <si>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</si>
  <si>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</si>
  <si>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</si>
  <si>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</si>
  <si>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</si>
  <si>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</si>
  <si>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</si>
  <si>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</si>
  <si>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</si>
  <si>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</si>
  <si>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</si>
  <si>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</si>
  <si>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</si>
  <si>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</si>
  <si>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</si>
  <si>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</si>
  <si>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</si>
  <si>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</si>
  <si>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</si>
  <si>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</si>
  <si>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</si>
  <si>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</si>
  <si>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</si>
  <si>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</si>
  <si>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</si>
  <si>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</si>
  <si>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</si>
  <si>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</si>
  <si>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</si>
  <si>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</si>
  <si>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</si>
  <si>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</si>
  <si>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</si>
  <si>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</si>
  <si>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</si>
  <si>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</si>
  <si>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</si>
  <si>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</si>
  <si>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</si>
  <si>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</si>
  <si>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</si>
  <si>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</si>
  <si>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</si>
  <si>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</si>
  <si>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</si>
  <si>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</si>
  <si>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</si>
  <si>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</si>
  <si>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</si>
  <si>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</si>
  <si>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</si>
  <si>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</si>
  <si>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</si>
  <si>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</si>
  <si>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</si>
  <si>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</si>
  <si>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</si>
  <si>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</si>
  <si>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</si>
  <si>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</si>
  <si>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</si>
  <si>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</si>
  <si>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</si>
  <si>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</si>
  <si>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</si>
  <si>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</si>
  <si>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</si>
  <si>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</si>
  <si>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</si>
  <si>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</si>
  <si>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</si>
  <si>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</si>
  <si>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</si>
  <si>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</si>
  <si>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</si>
  <si>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</si>
  <si>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</si>
  <si>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</si>
  <si>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</si>
  <si>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</si>
  <si>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</si>
  <si>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</si>
  <si>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</si>
  <si>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</si>
  <si>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</si>
  <si>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</si>
  <si>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</si>
  <si>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</si>
  <si>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</si>
  <si>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</si>
  <si>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</si>
  <si>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</si>
  <si>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</si>
  <si>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</si>
  <si>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</si>
  <si>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</si>
  <si>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</si>
  <si>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</si>
  <si>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</si>
  <si>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</si>
  <si>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</si>
  <si>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</si>
  <si>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</si>
  <si>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</si>
  <si>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</si>
  <si>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</si>
  <si>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</si>
  <si>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</si>
  <si>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</si>
  <si>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</si>
  <si>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</si>
  <si>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</si>
  <si>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</si>
  <si>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</si>
  <si>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</si>
  <si>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</si>
  <si>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</si>
  <si>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</si>
  <si>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</si>
  <si>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</si>
  <si>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</si>
  <si>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</si>
  <si>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</si>
  <si>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</si>
  <si>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</si>
  <si>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</si>
  <si>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</si>
  <si>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</si>
  <si>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</si>
  <si>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</si>
  <si>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</si>
  <si>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</si>
  <si>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</si>
  <si>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</si>
  <si>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</si>
  <si>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</si>
  <si>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</si>
  <si>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</si>
  <si>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</si>
  <si>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</si>
  <si>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</si>
  <si>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</si>
  <si>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</si>
  <si>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</si>
  <si>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</si>
  <si>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</si>
  <si>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</si>
  <si>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</si>
  <si>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</si>
  <si>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</si>
  <si>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</si>
  <si>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</si>
  <si>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</si>
  <si>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</si>
  <si>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</si>
  <si>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</si>
  <si>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</si>
  <si>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</si>
  <si>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</si>
  <si>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</si>
  <si>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</si>
  <si>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</si>
  <si>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</si>
  <si>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</si>
  <si>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</si>
  <si>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</si>
  <si>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</si>
  <si>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</si>
  <si>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</si>
  <si>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</si>
  <si>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</si>
  <si>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</si>
  <si>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</si>
  <si>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</si>
  <si>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</si>
  <si>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</si>
  <si>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</si>
  <si>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</si>
  <si>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</si>
  <si>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</si>
  <si>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</si>
  <si>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</si>
  <si>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</si>
  <si>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</si>
  <si>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</si>
  <si>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</si>
  <si>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</si>
  <si>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</si>
  <si>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</si>
  <si>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</si>
  <si>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</si>
  <si>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</si>
  <si>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</si>
  <si>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</si>
  <si>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</si>
  <si>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</si>
  <si>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</si>
  <si>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</si>
  <si>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</si>
  <si>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</si>
  <si>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</si>
  <si>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</si>
  <si>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</si>
  <si>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</si>
  <si>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</si>
  <si>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</si>
  <si>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</si>
  <si>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</si>
  <si>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</si>
  <si>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</si>
  <si>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</si>
  <si>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</si>
  <si>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</si>
  <si>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</si>
  <si>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</si>
  <si>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</si>
  <si>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</si>
  <si>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</si>
  <si>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</si>
  <si>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</si>
  <si>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</si>
  <si>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</si>
  <si>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</si>
  <si>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</si>
  <si>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</si>
  <si>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</si>
  <si>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</si>
  <si>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</si>
  <si>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</si>
  <si>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</si>
  <si>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</si>
  <si>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</si>
  <si>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</si>
  <si>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</si>
  <si>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</si>
  <si>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</si>
  <si>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</si>
  <si>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</si>
  <si>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</si>
  <si>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</si>
  <si>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</si>
  <si>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</si>
  <si>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</si>
  <si>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</si>
  <si>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</si>
  <si>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</si>
  <si>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</si>
  <si>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</si>
  <si>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</si>
  <si>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</si>
  <si>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</si>
  <si>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</si>
  <si>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</si>
  <si>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</si>
  <si>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</si>
  <si>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</si>
  <si>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</si>
  <si>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</si>
  <si>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</si>
  <si>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</si>
  <si>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</si>
  <si>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</si>
  <si>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</si>
  <si>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</si>
  <si>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</si>
  <si>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</si>
  <si>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</si>
  <si>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</si>
  <si>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</si>
  <si>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</si>
  <si>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</si>
  <si>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</si>
  <si>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</si>
  <si>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</si>
  <si>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</si>
  <si>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</si>
  <si>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</si>
  <si>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</si>
  <si>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</si>
  <si>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</si>
  <si>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</si>
  <si>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</si>
  <si>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</si>
  <si>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</si>
  <si>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</si>
  <si>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</si>
  <si>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</si>
  <si>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</si>
  <si>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</si>
  <si>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</si>
  <si>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</si>
  <si>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</si>
  <si>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</si>
  <si>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</si>
  <si>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</si>
  <si>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</si>
  <si>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</si>
  <si>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</si>
  <si>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</si>
  <si>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</si>
  <si>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</si>
  <si>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</si>
  <si>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</si>
  <si>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</si>
  <si>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</si>
  <si>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</si>
  <si>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</si>
  <si>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</si>
  <si>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</si>
  <si>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</si>
  <si>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</si>
  <si>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</si>
  <si>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</si>
  <si>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</si>
  <si>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</si>
  <si>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</si>
  <si>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</si>
  <si>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</si>
  <si>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</si>
  <si>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</si>
  <si>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</si>
  <si>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</si>
  <si>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</si>
  <si>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</si>
  <si>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</si>
  <si>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</si>
  <si>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</si>
  <si>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</si>
  <si>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</si>
  <si>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</si>
  <si>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</si>
  <si>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</si>
  <si>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</si>
  <si>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</si>
  <si>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</si>
  <si>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</si>
  <si>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</si>
  <si>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</si>
  <si>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</si>
  <si>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</si>
  <si>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</si>
  <si>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</si>
  <si>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</si>
  <si>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</si>
  <si>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</si>
  <si>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</si>
  <si>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</si>
  <si>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</si>
  <si>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</si>
  <si>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</si>
  <si>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</si>
  <si>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</si>
  <si>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</si>
  <si>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</si>
  <si>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</si>
  <si>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</si>
  <si>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</si>
  <si>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</si>
  <si>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</si>
  <si>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</si>
  <si>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</si>
  <si>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</si>
  <si>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</si>
  <si>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</si>
  <si>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</si>
  <si>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</si>
  <si>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</si>
  <si>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</si>
  <si>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</si>
  <si>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</si>
  <si>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</si>
  <si>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</si>
  <si>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</si>
  <si>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</si>
  <si>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</si>
  <si>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</si>
  <si>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</si>
  <si>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</si>
  <si>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</si>
  <si>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</si>
  <si>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</si>
  <si>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</si>
  <si>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</si>
  <si>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</si>
  <si>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</si>
  <si>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</si>
  <si>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</si>
  <si>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</si>
  <si>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</si>
  <si>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</si>
  <si>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</si>
  <si>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</si>
  <si>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</si>
  <si>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</si>
  <si>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</si>
  <si>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</si>
  <si>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</si>
  <si>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</si>
  <si>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</si>
  <si>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</si>
  <si>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</si>
  <si>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</si>
  <si>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</si>
  <si>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</si>
  <si>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</si>
  <si>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</si>
  <si>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</si>
  <si>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</si>
  <si>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</si>
  <si>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</si>
  <si>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</si>
  <si>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</si>
  <si>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</si>
  <si>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</si>
  <si>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</si>
  <si>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</si>
  <si>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</si>
  <si>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</si>
  <si>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</si>
  <si>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</si>
  <si>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</si>
  <si>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</si>
  <si>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</si>
  <si>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</si>
  <si>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</si>
  <si>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</si>
  <si>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</si>
  <si>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</si>
  <si>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</si>
  <si>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</si>
  <si>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</si>
  <si>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</si>
  <si>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</si>
  <si>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</si>
  <si>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</si>
  <si>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</si>
  <si>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</si>
  <si>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</si>
  <si>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</si>
  <si>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</si>
  <si>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</si>
  <si>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</si>
  <si>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</si>
  <si>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</si>
  <si>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</si>
  <si>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</si>
  <si>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</si>
  <si>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</si>
  <si>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</si>
  <si>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</si>
  <si>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</si>
  <si>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</si>
  <si>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</si>
  <si>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</si>
  <si>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</si>
  <si>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</si>
  <si>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</si>
  <si>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</si>
  <si>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</si>
  <si>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</si>
  <si>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</si>
  <si>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</si>
  <si>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</si>
  <si>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</si>
  <si>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</si>
  <si>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</si>
  <si>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</si>
  <si>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</si>
  <si>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</si>
  <si>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</si>
  <si>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</si>
  <si>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</si>
  <si>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</si>
  <si>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</si>
  <si>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</si>
  <si>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</si>
  <si>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</si>
  <si>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</si>
  <si>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</si>
  <si>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</si>
  <si>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</si>
  <si>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</si>
  <si>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</si>
  <si>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</si>
  <si>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</si>
  <si>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</si>
  <si>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</si>
  <si>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</si>
  <si>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</si>
  <si>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</si>
  <si>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</si>
  <si>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</si>
  <si>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</si>
  <si>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</si>
  <si>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</si>
  <si>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</si>
  <si>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</si>
  <si>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</si>
  <si>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</si>
  <si>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</si>
  <si>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</si>
  <si>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</si>
  <si>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</si>
  <si>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</si>
  <si>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</si>
  <si>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</si>
  <si>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</si>
  <si>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</si>
  <si>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</si>
  <si>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</si>
  <si>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</si>
  <si>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</si>
  <si>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</si>
  <si>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</si>
  <si>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</si>
  <si>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</si>
  <si>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</si>
  <si>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</si>
  <si>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</si>
  <si>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</si>
  <si>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</si>
  <si>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</si>
  <si>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</si>
  <si>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</si>
  <si>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</si>
  <si>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</si>
  <si>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</si>
  <si>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</si>
  <si>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</si>
  <si>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</si>
  <si>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</si>
  <si>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</si>
  <si>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</si>
  <si>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</si>
  <si>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</si>
  <si>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</si>
  <si>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</si>
  <si>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</si>
  <si>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</si>
  <si>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</si>
  <si>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</si>
  <si>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</si>
  <si>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</si>
  <si>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</si>
  <si>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</si>
  <si>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</si>
  <si>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</si>
  <si>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</si>
  <si>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</si>
  <si>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</si>
  <si>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</si>
  <si>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</si>
  <si>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</si>
  <si>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</si>
  <si>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</si>
  <si>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</si>
  <si>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</si>
  <si>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</si>
  <si>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</si>
  <si>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</si>
  <si>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</si>
  <si>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</si>
  <si>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</si>
  <si>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</si>
  <si>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</si>
  <si>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</si>
  <si>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</si>
  <si>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</si>
  <si>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</si>
  <si>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</si>
  <si>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</si>
  <si>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</si>
  <si>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</si>
  <si>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</si>
  <si>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</si>
  <si>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</si>
  <si>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</si>
  <si>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</si>
  <si>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</si>
  <si>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</si>
  <si>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</si>
  <si>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</si>
  <si>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</si>
  <si>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</si>
  <si>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</si>
  <si>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</si>
  <si>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</si>
  <si>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</si>
  <si>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</si>
  <si>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</si>
  <si>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</si>
  <si>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</si>
  <si>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</si>
  <si>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</si>
  <si>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</si>
  <si>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</si>
  <si>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</si>
  <si>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</si>
  <si>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</si>
  <si>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</si>
  <si>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</si>
  <si>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</si>
  <si>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</si>
  <si>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</si>
  <si>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</si>
  <si>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</si>
  <si>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</si>
  <si>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</si>
  <si>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</si>
  <si>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</si>
  <si>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</si>
  <si>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</si>
  <si>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</si>
  <si>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</si>
  <si>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</si>
  <si>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</si>
  <si>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</si>
  <si>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</si>
  <si>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</si>
  <si>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</si>
  <si>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</si>
  <si>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</si>
  <si>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</si>
  <si>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</si>
  <si>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</si>
  <si>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</si>
  <si>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</si>
  <si>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</si>
  <si>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</si>
  <si>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</si>
  <si>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</si>
  <si>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</si>
  <si>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</si>
  <si>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</si>
  <si>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</si>
  <si>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</si>
  <si>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</si>
  <si>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</si>
  <si>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</si>
  <si>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</si>
  <si>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</si>
  <si>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</si>
  <si>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</si>
  <si>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</si>
  <si>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</si>
  <si>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</si>
  <si>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</si>
  <si>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</si>
  <si>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</si>
  <si>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</si>
  <si>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</si>
  <si>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</si>
  <si>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</si>
  <si>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</si>
  <si>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</si>
  <si>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</si>
  <si>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</si>
  <si>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</si>
  <si>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</si>
  <si>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</si>
  <si>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</si>
  <si>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</si>
  <si>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</si>
  <si>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</si>
  <si>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</si>
  <si>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</si>
  <si>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</si>
  <si>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</si>
  <si>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</si>
  <si>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</si>
  <si>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</si>
  <si>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</si>
  <si>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</si>
  <si>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</si>
  <si>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</si>
  <si>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</si>
  <si>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</si>
  <si>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</si>
  <si>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</si>
  <si>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</si>
  <si>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</si>
  <si>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</si>
  <si>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</si>
  <si>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</si>
  <si>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</si>
  <si>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</si>
  <si>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</si>
  <si>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</si>
  <si>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</si>
  <si>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</si>
  <si>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</si>
  <si>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</si>
  <si>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</si>
  <si>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</si>
  <si>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</si>
  <si>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</si>
  <si>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</si>
  <si>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</si>
  <si>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</si>
  <si>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</si>
  <si>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</si>
  <si>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</si>
  <si>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</si>
  <si>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</si>
  <si>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</si>
  <si>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</si>
  <si>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</si>
  <si>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</si>
  <si>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</si>
  <si>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</si>
  <si>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</si>
  <si>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</si>
  <si>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</si>
  <si>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</si>
  <si>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</si>
  <si>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</si>
  <si>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</si>
  <si>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</si>
  <si>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</si>
  <si>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</si>
  <si>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</si>
  <si>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</si>
  <si>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</si>
  <si>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</si>
  <si>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</si>
  <si>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</si>
  <si>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</si>
  <si>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</si>
  <si>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</si>
  <si>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</si>
  <si>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</si>
  <si>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</si>
  <si>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</si>
  <si>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</si>
  <si>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</si>
  <si>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</si>
  <si>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</si>
  <si>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</si>
  <si>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</si>
  <si>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</si>
  <si>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</si>
  <si>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</si>
  <si>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</si>
  <si>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</si>
  <si>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</si>
  <si>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</si>
  <si>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</si>
  <si>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</si>
  <si>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</si>
  <si>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</si>
  <si>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</si>
  <si>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</si>
  <si>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</si>
  <si>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</si>
  <si>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</si>
  <si>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</si>
  <si>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</si>
  <si>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</si>
  <si>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</si>
  <si>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</si>
  <si>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</si>
  <si>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</si>
  <si>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</si>
  <si>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</si>
  <si>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</si>
  <si>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</si>
  <si>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</si>
  <si>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</si>
  <si>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</si>
  <si>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</si>
  <si>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</si>
  <si>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</si>
  <si>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</si>
  <si>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</si>
  <si>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</si>
  <si>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</si>
  <si>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</si>
  <si>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</si>
  <si>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</si>
  <si>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</si>
  <si>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</si>
  <si>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</si>
  <si>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</si>
  <si>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</si>
  <si>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</si>
  <si>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</si>
  <si>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</si>
  <si>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</si>
  <si>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</si>
  <si>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</si>
  <si>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</si>
  <si>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</si>
  <si>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</si>
  <si>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</si>
  <si>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</si>
  <si>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</si>
  <si>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</si>
  <si>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</si>
  <si>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</si>
  <si>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</si>
  <si>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</si>
  <si>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</si>
  <si>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</si>
  <si>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</si>
  <si>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</si>
  <si>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</si>
  <si>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</si>
  <si>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</si>
  <si>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</si>
  <si>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</si>
  <si>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</si>
  <si>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</si>
  <si>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</si>
  <si>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</si>
  <si>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</si>
  <si>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</si>
  <si>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</si>
  <si>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</si>
  <si>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</si>
  <si>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</si>
  <si>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</si>
  <si>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</si>
  <si>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</si>
  <si>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</si>
  <si>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</si>
  <si>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</si>
  <si>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</si>
  <si>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</si>
  <si>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</si>
  <si>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</si>
  <si>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</si>
  <si>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</si>
  <si>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</si>
  <si>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</si>
  <si>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</si>
  <si>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</si>
  <si>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</si>
  <si>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</si>
  <si>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</si>
  <si>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</si>
  <si>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</si>
  <si>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</si>
  <si>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</si>
  <si>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</si>
  <si>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</si>
  <si>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</si>
  <si>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</si>
  <si>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</si>
  <si>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</si>
  <si>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</si>
  <si>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</si>
  <si>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</si>
  <si>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</si>
  <si>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</si>
  <si>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</si>
  <si>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</si>
  <si>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</si>
  <si>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</si>
  <si>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</si>
  <si>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</si>
  <si>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</si>
  <si>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</si>
  <si>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</si>
  <si>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</si>
  <si>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</si>
  <si>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</si>
  <si>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</si>
  <si>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</si>
  <si>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</si>
  <si>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</si>
  <si>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</si>
  <si>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</si>
  <si>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</si>
  <si>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</si>
  <si>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</si>
  <si>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</si>
  <si>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</si>
  <si>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</si>
  <si>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</si>
  <si>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</si>
  <si>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</si>
  <si>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</si>
  <si>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</si>
  <si>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</si>
  <si>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</si>
  <si>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</si>
  <si>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</si>
  <si>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</si>
  <si>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</si>
  <si>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</si>
  <si>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</si>
  <si>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</si>
  <si>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</si>
  <si>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</si>
  <si>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</si>
  <si>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</si>
  <si>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</si>
  <si>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</si>
  <si>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</si>
  <si>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</si>
  <si>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</si>
  <si>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</si>
  <si>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</si>
  <si>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</si>
  <si>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</si>
  <si>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</si>
  <si>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</si>
  <si>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</si>
  <si>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</si>
  <si>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</si>
  <si>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</si>
  <si>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</si>
  <si>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</si>
  <si>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</si>
  <si>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</si>
  <si>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</si>
  <si>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</si>
  <si>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</si>
  <si>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</si>
  <si>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</si>
  <si>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</si>
  <si>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</si>
  <si>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</si>
  <si>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</si>
  <si>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</si>
  <si>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</si>
  <si>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</si>
  <si>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</si>
  <si>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</si>
  <si>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</si>
  <si>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</si>
  <si>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</si>
  <si>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</si>
  <si>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</si>
  <si>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</si>
  <si>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</si>
  <si>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</si>
  <si>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</si>
  <si>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</si>
  <si>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</si>
  <si>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</si>
  <si>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</si>
  <si>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</si>
  <si>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</si>
  <si>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</si>
  <si>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</si>
  <si>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</si>
  <si>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</si>
  <si>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</si>
  <si>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</si>
  <si>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</si>
  <si>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</si>
  <si>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</si>
  <si>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</si>
  <si>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</si>
  <si>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</si>
  <si>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</si>
  <si>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</si>
  <si>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</si>
  <si>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</si>
  <si>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</si>
  <si>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</si>
  <si>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</si>
  <si>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</si>
  <si>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</si>
  <si>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</si>
  <si>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</si>
  <si>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</si>
  <si>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</si>
  <si>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</si>
  <si>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</si>
  <si>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</si>
  <si>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</si>
  <si>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</si>
  <si>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</si>
  <si>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</si>
  <si>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</si>
  <si>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</si>
  <si>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</si>
  <si>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</si>
  <si>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</si>
  <si>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</si>
  <si>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</si>
  <si>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</si>
  <si>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</si>
  <si>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</si>
  <si>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</si>
  <si>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</si>
  <si>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</si>
  <si>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</si>
  <si>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</si>
  <si>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</si>
  <si>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</si>
  <si>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</si>
  <si>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</si>
  <si>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</si>
  <si>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</si>
  <si>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</si>
  <si>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</si>
  <si>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</si>
  <si>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</si>
  <si>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</si>
  <si>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</si>
  <si>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</si>
  <si>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</si>
  <si>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</si>
  <si>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</si>
  <si>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</si>
  <si>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</si>
  <si>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</si>
  <si>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</si>
  <si>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</si>
  <si>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</si>
  <si>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</si>
  <si>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</si>
  <si>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</si>
  <si>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</si>
  <si>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</si>
  <si>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</si>
  <si>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</si>
  <si>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</si>
  <si>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</si>
  <si>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</si>
  <si>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</si>
  <si>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</si>
  <si>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</si>
  <si>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</si>
  <si>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</si>
  <si>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</si>
  <si>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</si>
  <si>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</si>
  <si>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</si>
  <si>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</si>
  <si>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</si>
  <si>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</si>
  <si>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</si>
  <si>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</si>
  <si>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</si>
  <si>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</si>
  <si>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</si>
  <si>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</si>
  <si>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</si>
  <si>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</si>
  <si>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</si>
  <si>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</si>
  <si>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</si>
  <si>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</si>
  <si>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</si>
  <si>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</si>
  <si>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</si>
  <si>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</si>
  <si>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</si>
  <si>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</si>
  <si>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</si>
  <si>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</si>
  <si>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</si>
  <si>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</si>
  <si>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</si>
  <si>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</si>
  <si>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</si>
  <si>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</si>
  <si>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</si>
  <si>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</si>
  <si>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</si>
  <si>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</si>
  <si>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</si>
  <si>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</si>
  <si>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</si>
  <si>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</si>
  <si>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</si>
  <si>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</si>
  <si>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</si>
  <si>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</si>
  <si>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</si>
  <si>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</si>
  <si>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</si>
  <si>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</si>
  <si>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</si>
  <si>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</si>
  <si>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</si>
  <si>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</si>
  <si>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</si>
  <si>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</si>
  <si>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</si>
  <si>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</si>
  <si>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</si>
  <si>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</si>
  <si>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</si>
  <si>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</si>
  <si>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</si>
  <si>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</si>
  <si>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</si>
  <si>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</si>
  <si>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</si>
  <si>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</si>
  <si>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</si>
  <si>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</si>
  <si>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</si>
  <si>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</si>
  <si>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</si>
  <si>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</si>
  <si>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</si>
  <si>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</si>
  <si>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</si>
  <si>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</si>
  <si>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</si>
  <si>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</si>
  <si>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</si>
  <si>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</si>
  <si>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</si>
  <si>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</si>
  <si>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</si>
  <si>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</si>
  <si>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</si>
  <si>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</si>
  <si>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</si>
  <si>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</si>
  <si>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</si>
  <si>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</si>
  <si>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</si>
  <si>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</si>
  <si>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</si>
  <si>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</si>
  <si>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</si>
  <si>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</si>
  <si>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</si>
  <si>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</si>
  <si>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</si>
  <si>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</si>
  <si>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</si>
  <si>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</si>
  <si>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</si>
  <si>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</si>
  <si>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</si>
  <si>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</si>
  <si>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</si>
  <si>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</si>
  <si>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</si>
  <si>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</si>
  <si>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</si>
  <si>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</si>
  <si>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</si>
  <si>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</si>
  <si>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</si>
  <si>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</si>
  <si>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</si>
  <si>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</si>
  <si>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</si>
  <si>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</si>
  <si>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</si>
  <si>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</si>
  <si>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</si>
  <si>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</si>
  <si>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</si>
  <si>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</si>
  <si>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</si>
  <si>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</si>
  <si>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</si>
  <si>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</si>
  <si>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</si>
  <si>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</si>
  <si>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</si>
  <si>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</si>
  <si>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</si>
  <si>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</si>
  <si>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</si>
  <si>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</si>
  <si>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</si>
  <si>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</si>
  <si>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</si>
  <si>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</si>
  <si>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</si>
  <si>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</si>
  <si>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</si>
  <si>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</si>
  <si>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</si>
  <si>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</si>
  <si>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</si>
  <si>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</si>
  <si>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</si>
  <si>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</si>
  <si>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</si>
  <si>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</si>
  <si>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</si>
  <si>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</si>
  <si>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</si>
  <si>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</si>
  <si>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</si>
  <si>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</si>
  <si>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</si>
  <si>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</si>
  <si>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</si>
  <si>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</si>
  <si>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</si>
  <si>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</si>
  <si>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</si>
  <si>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</si>
  <si>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</si>
  <si>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</si>
  <si>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</si>
  <si>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</si>
  <si>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</si>
  <si>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</si>
  <si>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</si>
  <si>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</si>
  <si>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</si>
  <si>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</si>
  <si>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</si>
  <si>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</si>
  <si>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</si>
  <si>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</si>
  <si>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</si>
  <si>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</si>
  <si>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</si>
  <si>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</si>
  <si>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</si>
  <si>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</si>
  <si>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</si>
  <si>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</si>
  <si>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</si>
  <si>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</si>
  <si>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</si>
  <si>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</si>
  <si>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</si>
  <si>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</si>
  <si>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</si>
  <si>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</si>
  <si>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</si>
  <si>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</si>
  <si>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</si>
  <si>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</si>
  <si>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</si>
  <si>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</si>
  <si>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</si>
  <si>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</si>
  <si>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</si>
  <si>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</si>
  <si>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</si>
  <si>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</si>
  <si>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</si>
  <si>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</si>
  <si>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</si>
  <si>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</si>
  <si>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</si>
  <si>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</si>
  <si>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</si>
  <si>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</si>
  <si>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</si>
  <si>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</si>
  <si>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</si>
  <si>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</si>
  <si>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</si>
  <si>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</si>
  <si>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</si>
  <si>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</si>
  <si>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</si>
  <si>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</si>
  <si>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</si>
  <si>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</si>
  <si>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</si>
  <si>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</si>
  <si>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</si>
  <si>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</si>
  <si>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</si>
  <si>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</si>
  <si>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</si>
  <si>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</si>
  <si>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</si>
  <si>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</si>
  <si>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</si>
  <si>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</si>
  <si>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</si>
  <si>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</si>
  <si>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</si>
  <si>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</si>
  <si>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</si>
  <si>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</si>
  <si>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</si>
  <si>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</si>
  <si>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</si>
  <si>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</si>
  <si>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</si>
  <si>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</si>
  <si>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</si>
  <si>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</si>
  <si>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</si>
  <si>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</si>
  <si>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</si>
  <si>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</si>
  <si>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</si>
  <si>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</si>
  <si>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</si>
  <si>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</si>
  <si>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</si>
  <si>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</si>
  <si>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</si>
  <si>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</si>
  <si>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</si>
  <si>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</si>
  <si>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</si>
  <si>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</si>
  <si>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</si>
  <si>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</si>
  <si>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</si>
  <si>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</si>
  <si>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</si>
  <si>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</si>
  <si>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</si>
  <si>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</si>
  <si>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</si>
  <si>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</si>
  <si>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</si>
  <si>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</si>
  <si>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</si>
  <si>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</si>
  <si>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</si>
  <si>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</si>
  <si>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</si>
  <si>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</si>
  <si>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</si>
  <si>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</si>
  <si>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</si>
  <si>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</si>
  <si>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</si>
  <si>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</si>
  <si>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</si>
  <si>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</si>
  <si>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</si>
  <si>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</si>
  <si>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</si>
  <si>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</si>
  <si>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</si>
  <si>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</si>
  <si>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</si>
  <si>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</si>
  <si>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</si>
  <si>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</si>
  <si>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</si>
  <si>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</si>
  <si>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</si>
  <si>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</si>
  <si>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</si>
  <si>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</si>
  <si>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</si>
  <si>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</si>
  <si>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</si>
  <si>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</si>
  <si>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</si>
  <si>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</si>
  <si>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</si>
  <si>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</si>
  <si>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</si>
  <si>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</si>
  <si>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</si>
  <si>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</si>
  <si>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</si>
  <si>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</si>
  <si>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</si>
  <si>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</si>
  <si>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</si>
  <si>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</si>
  <si>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</si>
  <si>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</si>
  <si>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</si>
  <si>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</si>
  <si>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</si>
  <si>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</si>
  <si>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</si>
  <si>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</si>
  <si>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</si>
  <si>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</si>
  <si>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</si>
  <si>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</si>
  <si>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</si>
  <si>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</si>
  <si>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</si>
  <si>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</si>
  <si>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</si>
  <si>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</si>
  <si>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</si>
  <si>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</si>
  <si>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</si>
  <si>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</si>
  <si>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</si>
  <si>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</si>
  <si>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</si>
  <si>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</si>
  <si>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</si>
  <si>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</si>
  <si>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</si>
  <si>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</si>
  <si>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</si>
  <si>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</si>
  <si>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</si>
  <si>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</si>
  <si>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</si>
  <si>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</si>
  <si>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</si>
  <si>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</si>
  <si>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</si>
  <si>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</si>
  <si>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</si>
  <si>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</si>
  <si>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</si>
  <si>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</si>
  <si>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</si>
  <si>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</si>
  <si>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</si>
  <si>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</si>
  <si>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</si>
  <si>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</si>
  <si>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</si>
  <si>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</si>
  <si>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</si>
  <si>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</si>
  <si>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</si>
  <si>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</si>
  <si>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</si>
  <si>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</si>
  <si>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</si>
  <si>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</si>
  <si>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</si>
  <si>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</si>
  <si>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</si>
  <si>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</si>
  <si>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</si>
  <si>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</si>
  <si>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</si>
  <si>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</si>
  <si>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</si>
  <si>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</si>
  <si>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</si>
  <si>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</si>
  <si>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</si>
  <si>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</si>
  <si>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</si>
  <si>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</si>
  <si>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</si>
  <si>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</si>
  <si>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</si>
  <si>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</si>
  <si>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</si>
  <si>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</si>
  <si>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</si>
  <si>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</si>
  <si>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</si>
  <si>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</si>
  <si>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</si>
  <si>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</si>
  <si>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</si>
  <si>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</si>
  <si>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</si>
  <si>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</si>
  <si>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</si>
  <si>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</si>
  <si>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</si>
  <si>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</si>
  <si>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</si>
  <si>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</si>
  <si>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</si>
  <si>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</si>
  <si>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</si>
  <si>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</si>
  <si>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</si>
  <si>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</si>
  <si>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</si>
  <si>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</si>
  <si>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</si>
  <si>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</si>
  <si>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</si>
  <si>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</si>
  <si>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</si>
  <si>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</si>
  <si>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</si>
  <si>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</si>
  <si>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</si>
  <si>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</si>
  <si>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</si>
  <si>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</si>
  <si>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</si>
  <si>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</si>
  <si>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</si>
  <si>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</si>
  <si>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</si>
  <si>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</si>
  <si>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</si>
  <si>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</si>
  <si>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</si>
  <si>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</si>
  <si>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</si>
  <si>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</si>
  <si>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</si>
  <si>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</si>
  <si>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</si>
  <si>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</si>
  <si>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</si>
  <si>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</si>
  <si>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</si>
  <si>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</si>
  <si>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</si>
  <si>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</si>
  <si>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</si>
  <si>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</si>
  <si>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</si>
  <si>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</si>
  <si>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</si>
  <si>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</si>
  <si>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</si>
  <si>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</si>
  <si>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</si>
  <si>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</si>
  <si>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</si>
  <si>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</si>
  <si>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</si>
  <si>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</si>
  <si>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</si>
  <si>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</si>
  <si>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</si>
  <si>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</si>
  <si>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</si>
  <si>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</si>
  <si>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</si>
  <si>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</si>
  <si>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</si>
  <si>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</si>
  <si>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</si>
  <si>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</si>
  <si>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</si>
  <si>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</si>
  <si>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</si>
  <si>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</si>
  <si>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</si>
  <si>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</si>
  <si>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</si>
  <si>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</si>
  <si>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</si>
  <si>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</si>
  <si>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</si>
  <si>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</si>
  <si>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</si>
  <si>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</si>
  <si>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</si>
  <si>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</si>
  <si>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</si>
  <si>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</si>
  <si>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</si>
  <si>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</si>
  <si>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</si>
  <si>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</si>
  <si>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</si>
  <si>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</si>
  <si>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</si>
  <si>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</si>
  <si>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</si>
  <si>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</si>
  <si>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</si>
  <si>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</si>
  <si>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</si>
  <si>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</si>
  <si>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</si>
  <si>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</si>
  <si>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</si>
  <si>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</si>
  <si>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</si>
  <si>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</si>
  <si>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</si>
  <si>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</si>
  <si>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</si>
  <si>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</si>
  <si>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</si>
  <si>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</si>
  <si>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</si>
  <si>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</si>
  <si>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</si>
  <si>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</si>
  <si>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</si>
  <si>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</si>
  <si>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</si>
  <si>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</si>
  <si>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</si>
  <si>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</si>
  <si>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</si>
  <si>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</si>
  <si>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</si>
  <si>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</si>
  <si>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</si>
  <si>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</si>
  <si>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</si>
  <si>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</si>
  <si>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</si>
  <si>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</si>
  <si>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</si>
  <si>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</si>
  <si>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</si>
  <si>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</si>
  <si>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</si>
  <si>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</si>
  <si>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</si>
  <si>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</si>
  <si>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</si>
  <si>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</si>
  <si>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</si>
  <si>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</si>
  <si>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</si>
  <si>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</si>
  <si>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</si>
  <si>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</si>
  <si>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</si>
  <si>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</si>
  <si>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</si>
  <si>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</si>
  <si>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</si>
  <si>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</si>
  <si>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</si>
  <si>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</si>
  <si>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</si>
  <si>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</si>
  <si>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</si>
  <si>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</si>
  <si>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</si>
  <si>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</si>
  <si>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</si>
  <si>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</si>
  <si>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</si>
  <si>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</si>
  <si>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</si>
  <si>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</si>
  <si>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</si>
  <si>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</si>
  <si>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</si>
  <si>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</si>
  <si>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</si>
  <si>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</si>
  <si>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</si>
  <si>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</si>
  <si>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</si>
  <si>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</si>
  <si>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</si>
  <si>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</si>
  <si>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</si>
  <si>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</si>
  <si>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</si>
  <si>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</si>
  <si>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</si>
  <si>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</si>
  <si>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</si>
  <si>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</si>
  <si>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</si>
  <si>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</si>
  <si>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</si>
  <si>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</si>
  <si>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</si>
  <si>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</si>
  <si>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</si>
  <si>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</si>
  <si>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</si>
  <si>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</si>
  <si>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</si>
  <si>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</si>
  <si>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</si>
  <si>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</si>
  <si>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</si>
  <si>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</si>
  <si>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</si>
  <si>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</si>
  <si>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</si>
  <si>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</si>
  <si>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</si>
  <si>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</si>
  <si>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</si>
  <si>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</si>
  <si>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</si>
  <si>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</si>
  <si>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</si>
  <si>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</si>
  <si>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</si>
  <si>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</si>
  <si>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</si>
  <si>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</si>
  <si>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</si>
  <si>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</si>
  <si>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</si>
  <si>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</si>
  <si>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</si>
  <si>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</si>
  <si>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</si>
  <si>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</si>
  <si>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</si>
  <si>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</si>
  <si>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</si>
  <si>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</si>
  <si>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</si>
  <si>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</si>
  <si>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</si>
  <si>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</si>
  <si>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</si>
  <si>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</si>
  <si>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</si>
  <si>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</si>
  <si>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</si>
  <si>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</si>
  <si>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</si>
  <si>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</si>
  <si>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</si>
  <si>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</si>
  <si>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</si>
  <si>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</si>
  <si>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</si>
  <si>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</si>
  <si>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</si>
  <si>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</si>
  <si>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</si>
  <si>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</si>
  <si>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</si>
  <si>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</si>
  <si>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</si>
  <si>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</si>
  <si>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</si>
  <si>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</si>
  <si>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</si>
  <si>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</si>
  <si>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</si>
  <si>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</si>
  <si>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</si>
  <si>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</si>
  <si>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</si>
  <si>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</si>
  <si>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</si>
  <si>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</si>
  <si>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</si>
  <si>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</si>
  <si>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</si>
  <si>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</si>
  <si>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</si>
  <si>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</si>
  <si>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</si>
  <si>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</si>
  <si>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</si>
  <si>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</si>
  <si>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</si>
  <si>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</si>
  <si>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</si>
  <si>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</si>
  <si>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</si>
  <si>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</si>
  <si>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</si>
  <si>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</si>
  <si>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</si>
  <si>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</si>
  <si>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</si>
  <si>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</si>
  <si>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</si>
  <si>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</si>
  <si>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</si>
  <si>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</si>
  <si>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</si>
  <si>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</si>
  <si>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</si>
  <si>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</si>
  <si>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</si>
  <si>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</si>
  <si>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</si>
  <si>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</si>
  <si>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</si>
  <si>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</si>
  <si>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</si>
  <si>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</si>
  <si>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</si>
  <si>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</si>
  <si>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</si>
  <si>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</si>
  <si>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</si>
  <si>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</si>
  <si>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</si>
  <si>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</si>
  <si>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</si>
  <si>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</si>
  <si>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</si>
  <si>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</si>
  <si>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</si>
  <si>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</si>
  <si>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</si>
  <si>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</si>
  <si>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</si>
  <si>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</si>
  <si>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</si>
  <si>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</si>
  <si>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</si>
  <si>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</si>
  <si>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</si>
  <si>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</si>
  <si>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</si>
  <si>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</si>
  <si>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</si>
  <si>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</si>
  <si>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</si>
  <si>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</si>
  <si>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</si>
  <si>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</si>
  <si>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</si>
  <si>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</si>
  <si>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</si>
  <si>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</si>
  <si>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</si>
  <si>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</si>
  <si>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</si>
  <si>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</si>
  <si>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</si>
  <si>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</si>
  <si>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</si>
  <si>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</si>
  <si>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</si>
  <si>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</si>
  <si>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</si>
  <si>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</si>
  <si>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</si>
  <si>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</si>
  <si>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</si>
  <si>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</si>
  <si>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</si>
  <si>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</si>
  <si>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</si>
  <si>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</si>
  <si>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</si>
  <si>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</si>
  <si>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</si>
  <si>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</si>
  <si>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</si>
  <si>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</si>
  <si>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</si>
  <si>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</si>
  <si>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</si>
  <si>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</si>
  <si>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</si>
  <si>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</si>
  <si>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</si>
  <si>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</si>
  <si>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</si>
  <si>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</si>
  <si>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</si>
  <si>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</si>
  <si>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</si>
  <si>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</si>
  <si>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</si>
  <si>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</si>
  <si>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</si>
  <si>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</si>
  <si>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</si>
  <si>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</si>
  <si>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</si>
  <si>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</si>
  <si>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</si>
  <si>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</si>
  <si>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</si>
  <si>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</si>
  <si>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</si>
  <si>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</si>
  <si>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</si>
  <si>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</si>
  <si>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</si>
  <si>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</si>
  <si>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</si>
  <si>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</si>
  <si>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</si>
  <si>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</si>
  <si>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</si>
  <si>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</si>
  <si>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</si>
  <si>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</si>
  <si>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</si>
  <si>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</si>
  <si>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</si>
  <si>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</si>
  <si>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</si>
  <si>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</si>
  <si>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</si>
  <si>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</si>
  <si>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</si>
  <si>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</si>
  <si>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</si>
  <si>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</si>
  <si>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</si>
  <si>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</si>
  <si>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</si>
  <si>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</si>
  <si>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</si>
  <si>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</si>
  <si>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</si>
  <si>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</si>
  <si>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</si>
  <si>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</si>
  <si>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</si>
  <si>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</si>
  <si>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</si>
  <si>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</si>
  <si>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</si>
  <si>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</si>
  <si>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</si>
  <si>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</si>
  <si>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</si>
  <si>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</si>
  <si>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</si>
  <si>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</si>
  <si>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</si>
  <si>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</si>
  <si>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</si>
  <si>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</si>
  <si>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</si>
  <si>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</si>
  <si>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</si>
  <si>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</si>
  <si>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</si>
  <si>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</si>
  <si>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</si>
  <si>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</si>
  <si>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</si>
  <si>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</si>
  <si>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</si>
  <si>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</si>
  <si>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</si>
  <si>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</si>
  <si>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</si>
  <si>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</si>
  <si>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</si>
  <si>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</si>
  <si>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</si>
  <si>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</si>
  <si>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</si>
  <si>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</si>
  <si>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</si>
  <si>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</si>
  <si>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</si>
  <si>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</si>
  <si>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</si>
  <si>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</si>
  <si>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</si>
  <si>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</si>
  <si>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</si>
  <si>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</si>
  <si>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</si>
  <si>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</si>
  <si>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</si>
  <si>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</si>
  <si>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</si>
  <si>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</si>
  <si>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</si>
  <si>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</si>
  <si>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</si>
  <si>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</si>
  <si>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</si>
  <si>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</si>
  <si>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</si>
  <si>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</si>
  <si>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</si>
  <si>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</si>
  <si>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</si>
  <si>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</si>
  <si>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</si>
  <si>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</si>
  <si>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</si>
  <si>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</si>
  <si>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</si>
  <si>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</si>
  <si>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</si>
  <si>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</si>
  <si>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</si>
  <si>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</si>
  <si>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</si>
  <si>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</si>
  <si>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</si>
  <si>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</si>
  <si>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</si>
  <si>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</si>
  <si>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</si>
  <si>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</si>
  <si>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</si>
  <si>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</si>
  <si>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</si>
  <si>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</si>
  <si>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</si>
  <si>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</si>
  <si>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</si>
  <si>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</si>
  <si>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</si>
  <si>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</si>
  <si>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</si>
  <si>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</si>
  <si>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</si>
  <si>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</si>
  <si>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</si>
  <si>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</si>
  <si>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</si>
  <si>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</si>
  <si>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</si>
  <si>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</si>
  <si>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</si>
  <si>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</si>
  <si>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</si>
  <si>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</si>
  <si>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</si>
  <si>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</si>
  <si>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</si>
  <si>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</si>
  <si>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</si>
  <si>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</si>
  <si>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</si>
  <si>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</si>
  <si>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</si>
  <si>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</si>
  <si>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</si>
  <si>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</si>
  <si>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</si>
  <si>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</si>
  <si>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</si>
  <si>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</si>
  <si>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</si>
  <si>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</si>
  <si>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</si>
  <si>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</si>
  <si>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</si>
  <si>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</si>
  <si>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</si>
  <si>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</si>
  <si>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</si>
  <si>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</si>
  <si>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</si>
  <si>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</si>
  <si>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</si>
  <si>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</si>
  <si>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</si>
  <si>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</si>
  <si>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</si>
  <si>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</si>
  <si>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</si>
  <si>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</si>
  <si>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</si>
  <si>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</si>
  <si>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</si>
  <si>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</si>
  <si>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</si>
  <si>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</si>
  <si>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</si>
  <si>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</si>
  <si>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</si>
  <si>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</si>
  <si>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</si>
  <si>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</si>
  <si>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</si>
  <si>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</si>
  <si>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</si>
  <si>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</si>
  <si>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</si>
  <si>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</si>
  <si>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</si>
  <si>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</si>
  <si>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</si>
  <si>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</si>
  <si>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</si>
  <si>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</si>
  <si>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</si>
  <si>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</si>
  <si>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</si>
  <si>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</si>
  <si>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</si>
  <si>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</si>
  <si>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</si>
  <si>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</si>
  <si>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</si>
  <si>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</si>
  <si>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</si>
  <si>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</si>
  <si>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</si>
  <si>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</si>
  <si>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</si>
  <si>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</si>
  <si>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</si>
  <si>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</si>
  <si>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</si>
  <si>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</si>
  <si>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</si>
  <si>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</si>
  <si>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</si>
  <si>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</si>
  <si>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</si>
  <si>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</si>
  <si>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</si>
  <si>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</si>
  <si>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</si>
  <si>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</si>
  <si>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</si>
  <si>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</si>
  <si>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</si>
  <si>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</si>
  <si>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</si>
  <si>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</si>
  <si>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</si>
  <si>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</si>
  <si>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</si>
  <si>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</si>
  <si>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</si>
  <si>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</si>
  <si>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</si>
  <si>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</si>
  <si>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</si>
  <si>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</si>
  <si>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</si>
  <si>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</si>
  <si>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</si>
  <si>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</si>
  <si>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</si>
  <si>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</si>
  <si>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</si>
  <si>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</si>
  <si>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</si>
  <si>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</si>
  <si>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</si>
  <si>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</si>
  <si>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</si>
  <si>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</si>
  <si>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</si>
  <si>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</si>
  <si>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</si>
  <si>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</si>
  <si>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</si>
  <si>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</si>
  <si>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</si>
  <si>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</si>
  <si>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</si>
  <si>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</si>
  <si>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</si>
  <si>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</si>
  <si>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</si>
  <si>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</si>
  <si>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</si>
  <si>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</si>
  <si>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</si>
  <si>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</si>
  <si>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</si>
  <si>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</si>
  <si>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</si>
  <si>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</si>
  <si>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</si>
  <si>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</si>
  <si>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</si>
  <si>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</si>
  <si>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</si>
  <si>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</si>
  <si>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</si>
  <si>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</si>
  <si>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</si>
  <si>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</si>
  <si>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</si>
  <si>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</si>
  <si>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</si>
  <si>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</si>
  <si>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</si>
  <si>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</si>
  <si>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</si>
  <si>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</si>
  <si>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</si>
  <si>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</si>
  <si>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</si>
  <si>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</si>
  <si>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</si>
  <si>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</si>
  <si>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</si>
  <si>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</si>
  <si>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</si>
  <si>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</si>
  <si>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</si>
  <si>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</si>
  <si>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</si>
  <si>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</si>
  <si>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</si>
  <si>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</si>
  <si>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</si>
  <si>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</si>
  <si>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</si>
  <si>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</si>
  <si>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</si>
  <si>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</si>
  <si>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</si>
  <si>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</si>
  <si>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</si>
  <si>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</si>
  <si>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</si>
  <si>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</si>
  <si>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</si>
  <si>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</si>
  <si>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</si>
  <si>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</si>
  <si>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</si>
  <si>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</si>
  <si>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</si>
  <si>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</si>
  <si>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</si>
  <si>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</si>
  <si>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</si>
  <si>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</si>
  <si>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</si>
  <si>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</si>
  <si>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</si>
  <si>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</si>
  <si>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</si>
  <si>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</si>
  <si>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</si>
  <si>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</si>
  <si>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</si>
  <si>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</si>
  <si>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</si>
  <si>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</si>
  <si>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</si>
  <si>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</si>
  <si>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</si>
  <si>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</si>
  <si>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</si>
  <si>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</si>
  <si>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</si>
  <si>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</si>
  <si>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</si>
  <si>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</si>
  <si>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</si>
  <si>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</si>
  <si>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</si>
  <si>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</si>
  <si>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</si>
  <si>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</si>
  <si>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</si>
  <si>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</si>
  <si>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</si>
  <si>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</si>
  <si>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</si>
  <si>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</si>
  <si>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</si>
  <si>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</si>
  <si>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</si>
  <si>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</si>
  <si>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</si>
  <si>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</si>
  <si>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</si>
  <si>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</si>
  <si>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</si>
  <si>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</si>
  <si>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</si>
  <si>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</si>
  <si>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</si>
  <si>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</si>
  <si>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</si>
  <si>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</si>
  <si>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</si>
  <si>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</si>
  <si>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</si>
  <si>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</si>
  <si>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</si>
  <si>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</si>
  <si>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</si>
  <si>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</si>
  <si>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</si>
  <si>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</si>
  <si>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</si>
  <si>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</si>
  <si>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</si>
  <si>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</si>
  <si>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</si>
  <si>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</si>
  <si>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</si>
  <si>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</si>
  <si>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</si>
  <si>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</si>
  <si>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</si>
  <si>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</si>
  <si>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</si>
  <si>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</si>
  <si>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</si>
  <si>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</si>
  <si>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</si>
  <si>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</si>
  <si>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</si>
  <si>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</si>
  <si>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</si>
  <si>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</si>
  <si>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</si>
  <si>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</si>
  <si>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</si>
  <si>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</si>
  <si>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</si>
  <si>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</si>
  <si>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</si>
  <si>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</si>
  <si>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</si>
  <si>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</si>
  <si>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</si>
  <si>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</si>
  <si>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</si>
  <si>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</si>
  <si>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</si>
  <si>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</si>
  <si>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</si>
  <si>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</si>
  <si>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</si>
  <si>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</si>
  <si>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</si>
  <si>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</si>
  <si>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</si>
  <si>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</si>
  <si>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</si>
  <si>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</si>
  <si>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</si>
  <si>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</si>
  <si>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</si>
  <si>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</si>
  <si>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</si>
  <si>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</si>
  <si>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</si>
  <si>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</si>
  <si>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</si>
  <si>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</si>
  <si>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</si>
  <si>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</si>
  <si>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</si>
  <si>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</si>
  <si>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</si>
  <si>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</si>
  <si>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</si>
  <si>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</si>
  <si>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</si>
  <si>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</si>
  <si>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</si>
  <si>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</si>
  <si>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</si>
  <si>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</si>
  <si>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</si>
  <si>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</si>
  <si>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</si>
  <si>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</si>
  <si>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</si>
  <si>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</si>
  <si>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</si>
  <si>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</si>
  <si>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</si>
  <si>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</si>
  <si>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</si>
  <si>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</si>
  <si>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</si>
  <si>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</si>
  <si>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</si>
  <si>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</si>
  <si>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</si>
  <si>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</si>
  <si>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</si>
  <si>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</si>
  <si>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</si>
  <si>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</si>
  <si>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</si>
  <si>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</si>
  <si>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</si>
  <si>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</si>
  <si>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</si>
  <si>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</si>
  <si>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</si>
  <si>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</si>
  <si>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</si>
  <si>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</si>
  <si>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</si>
  <si>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</si>
  <si>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</si>
  <si>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</si>
  <si>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</si>
  <si>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</si>
  <si>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</si>
  <si>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</si>
  <si>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</si>
  <si>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</si>
  <si>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</si>
  <si>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</si>
  <si>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</si>
  <si>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</si>
  <si>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</si>
  <si>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</si>
  <si>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</si>
  <si>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</si>
  <si>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</si>
  <si>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</si>
  <si>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</si>
  <si>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</si>
  <si>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</si>
  <si>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</si>
  <si>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</si>
  <si>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</si>
  <si>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</si>
  <si>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</si>
  <si>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</si>
  <si>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</si>
  <si>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</si>
  <si>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</si>
  <si>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</si>
  <si>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</si>
  <si>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</si>
  <si>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</si>
  <si>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</si>
  <si>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</si>
  <si>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</si>
  <si>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</si>
  <si>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</si>
  <si>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</si>
  <si>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</si>
  <si>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</si>
  <si>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</si>
  <si>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</si>
  <si>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</si>
  <si>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</si>
  <si>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</si>
  <si>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</si>
  <si>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</si>
  <si>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</si>
  <si>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</si>
  <si>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</si>
  <si>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</si>
  <si>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</si>
  <si>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</si>
  <si>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</si>
  <si>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</si>
  <si>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</si>
  <si>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</si>
  <si>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</si>
  <si>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</si>
  <si>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</si>
  <si>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</si>
  <si>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</si>
  <si>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</si>
  <si>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</si>
  <si>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</si>
  <si>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</si>
  <si>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</si>
  <si>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</si>
  <si>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</si>
  <si>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</si>
  <si>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</si>
  <si>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</si>
  <si>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</si>
  <si>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</si>
  <si>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</si>
  <si>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</si>
  <si>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</si>
  <si>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</si>
  <si>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</si>
  <si>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</si>
  <si>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</si>
  <si>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</si>
  <si>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</si>
  <si>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</si>
  <si>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</si>
  <si>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</si>
  <si>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</si>
  <si>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</si>
  <si>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</si>
  <si>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</si>
  <si>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</si>
  <si>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</si>
  <si>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</si>
  <si>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</si>
  <si>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</si>
  <si>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</si>
  <si>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</si>
  <si>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</si>
  <si>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</si>
  <si>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</si>
  <si>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</si>
  <si>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</si>
  <si>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</si>
  <si>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</si>
  <si>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</si>
  <si>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</si>
  <si>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</si>
  <si>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</si>
  <si>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</si>
  <si>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</si>
  <si>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</si>
  <si>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</si>
  <si>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</si>
  <si>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</si>
  <si>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</si>
  <si>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</si>
  <si>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</si>
  <si>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</si>
  <si>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</si>
  <si>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</si>
  <si>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</si>
  <si>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</si>
  <si>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</si>
  <si>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</si>
  <si>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</si>
  <si>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</si>
  <si>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</si>
  <si>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</si>
  <si>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</si>
  <si>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</si>
  <si>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</si>
  <si>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</si>
  <si>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</si>
  <si>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</si>
  <si>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</si>
  <si>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</si>
  <si>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</si>
  <si>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</si>
  <si>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</si>
  <si>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</si>
  <si>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</si>
  <si>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</si>
  <si>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</si>
  <si>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</si>
  <si>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</si>
  <si>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</si>
  <si>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</si>
  <si>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</si>
  <si>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</si>
  <si>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</si>
  <si>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</si>
  <si>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</si>
  <si>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</si>
  <si>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</si>
  <si>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</si>
  <si>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</si>
  <si>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</si>
  <si>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</si>
  <si>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</si>
  <si>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</si>
  <si>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</si>
  <si>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</si>
  <si>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</si>
  <si>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</si>
  <si>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</si>
  <si>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</si>
  <si>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</si>
  <si>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</si>
  <si>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</si>
  <si>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</si>
  <si>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</si>
  <si>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</si>
  <si>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</si>
  <si>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</si>
  <si>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</si>
  <si>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</si>
  <si>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</si>
  <si>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</si>
  <si>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</si>
  <si>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</si>
  <si>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</si>
  <si>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</si>
  <si>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</si>
  <si>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</si>
  <si>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</si>
  <si>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</si>
  <si>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</si>
  <si>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</si>
  <si>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</si>
  <si>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</si>
  <si>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</si>
  <si>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</si>
  <si>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</si>
  <si>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</si>
  <si>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</si>
  <si>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</si>
  <si>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</si>
  <si>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</si>
  <si>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</si>
  <si>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</si>
  <si>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</si>
  <si>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</si>
  <si>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</si>
  <si>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</si>
  <si>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</si>
  <si>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</si>
  <si>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</si>
  <si>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</si>
  <si>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</si>
  <si>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</si>
  <si>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</si>
  <si>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</si>
  <si>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</si>
  <si>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</si>
  <si>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</si>
  <si>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</si>
  <si>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</si>
  <si>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</si>
  <si>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</si>
  <si>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</si>
  <si>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</si>
  <si>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</si>
  <si>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</si>
  <si>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</si>
  <si>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</si>
  <si>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</si>
  <si>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</si>
  <si>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</si>
  <si>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</si>
  <si>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</si>
  <si>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</si>
  <si>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</si>
  <si>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</si>
  <si>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</si>
  <si>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</si>
  <si>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</si>
  <si>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</si>
  <si>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</si>
  <si>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</si>
  <si>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</si>
  <si>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</si>
  <si>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</si>
  <si>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</si>
  <si>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</si>
  <si>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</si>
  <si>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</si>
  <si>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</si>
  <si>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</si>
  <si>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</si>
  <si>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</si>
  <si>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</si>
  <si>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</si>
  <si>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</si>
  <si>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</si>
  <si>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</si>
  <si>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</si>
  <si>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</si>
  <si>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</si>
  <si>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</si>
  <si>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</si>
  <si>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</si>
  <si>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</si>
  <si>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</si>
  <si>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</si>
  <si>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</si>
  <si>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</si>
  <si>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</si>
  <si>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</si>
  <si>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</si>
  <si>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</si>
  <si>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</si>
  <si>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</si>
  <si>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</si>
  <si>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</si>
  <si>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</si>
  <si>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</si>
  <si>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</si>
  <si>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</si>
  <si>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</si>
  <si>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</si>
  <si>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</si>
  <si>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</si>
  <si>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</si>
  <si>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</si>
  <si>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</si>
  <si>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</si>
  <si>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</si>
  <si>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</si>
  <si>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</si>
  <si>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</si>
  <si>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</si>
  <si>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</si>
  <si>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</si>
  <si>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</si>
  <si>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</si>
  <si>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</si>
  <si>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</si>
  <si>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</si>
  <si>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</si>
  <si>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</si>
  <si>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</si>
  <si>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</si>
  <si>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</si>
  <si>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</si>
  <si>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</si>
  <si>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</si>
  <si>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</si>
  <si>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</si>
  <si>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</si>
  <si>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</si>
  <si>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</si>
  <si>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</si>
  <si>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</si>
  <si>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</si>
  <si>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</si>
  <si>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</si>
  <si>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</si>
  <si>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</si>
  <si>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</si>
  <si>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</si>
  <si>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</si>
  <si>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</si>
  <si>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</si>
  <si>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</si>
  <si>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</si>
  <si>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</si>
  <si>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</si>
  <si>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</si>
  <si>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</si>
  <si>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</si>
  <si>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</si>
  <si>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</si>
  <si>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</si>
  <si>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</si>
  <si>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</si>
  <si>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</si>
  <si>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</si>
  <si>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</si>
  <si>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</si>
  <si>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</si>
  <si>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</si>
  <si>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</si>
  <si>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</si>
  <si>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</si>
  <si>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</si>
  <si>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</si>
  <si>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</si>
  <si>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</si>
  <si>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</si>
  <si>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</si>
  <si>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</si>
  <si>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</si>
  <si>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</si>
  <si>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</si>
  <si>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</si>
  <si>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</si>
  <si>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</si>
  <si>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</si>
  <si>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</si>
  <si>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</si>
  <si>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</si>
  <si>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</si>
  <si>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</si>
  <si>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</si>
  <si>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</si>
  <si>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</si>
  <si>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</si>
  <si>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</si>
  <si>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</si>
  <si>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</si>
  <si>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</si>
  <si>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</si>
  <si>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</si>
  <si>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</si>
  <si>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</si>
  <si>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</si>
  <si>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</si>
  <si>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</si>
  <si>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</si>
  <si>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</si>
  <si>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</si>
  <si>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</si>
  <si>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</si>
  <si>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</si>
  <si>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</si>
  <si>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</si>
  <si>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</si>
  <si>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</si>
  <si>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</si>
  <si>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</si>
  <si>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</si>
  <si>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</si>
  <si>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</si>
  <si>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</si>
  <si>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</si>
  <si>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</si>
  <si>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</si>
  <si>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</si>
  <si>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</si>
  <si>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</si>
  <si>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</si>
  <si>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</si>
  <si>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</si>
  <si>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</si>
  <si>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</si>
  <si>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</si>
  <si>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</si>
  <si>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</si>
  <si>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</si>
  <si>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</si>
  <si>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</si>
  <si>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</si>
  <si>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</si>
  <si>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</si>
  <si>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</si>
  <si>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</si>
  <si>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</si>
  <si>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</si>
  <si>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</si>
  <si>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</si>
  <si>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</si>
  <si>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</si>
  <si>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</si>
  <si>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</si>
  <si>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</si>
  <si>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</si>
  <si>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</si>
  <si>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</si>
  <si>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</si>
  <si>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</si>
  <si>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</si>
  <si>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</si>
  <si>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</si>
  <si>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</si>
  <si>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</si>
  <si>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</si>
  <si>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</si>
  <si>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</si>
  <si>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</si>
  <si>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</si>
  <si>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</si>
  <si>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</si>
  <si>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</si>
  <si>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</si>
  <si>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</si>
  <si>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</si>
  <si>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</si>
  <si>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</si>
  <si>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</si>
  <si>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</si>
  <si>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</si>
  <si>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</si>
  <si>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</si>
  <si>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</si>
  <si>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</si>
  <si>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</si>
  <si>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</si>
  <si>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</si>
  <si>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</si>
  <si>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</si>
  <si>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</si>
  <si>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</si>
  <si>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</si>
  <si>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</si>
  <si>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</si>
  <si>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</si>
  <si>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</si>
  <si>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</si>
  <si>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</si>
  <si>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</si>
  <si>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</si>
  <si>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</si>
  <si>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</si>
  <si>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</si>
  <si>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</si>
  <si>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</si>
  <si>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</si>
  <si>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</si>
  <si>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</si>
  <si>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</si>
  <si>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</si>
  <si>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</si>
  <si>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</si>
  <si>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</si>
  <si>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</si>
  <si>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</si>
  <si>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</si>
  <si>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</si>
  <si>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</si>
  <si>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</si>
  <si>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</si>
  <si>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</si>
  <si>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</si>
  <si>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</si>
  <si>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</si>
  <si>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</si>
  <si>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</si>
  <si>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</si>
  <si>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</si>
  <si>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</si>
  <si>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</si>
  <si>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</si>
  <si>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</si>
  <si>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</si>
  <si>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</si>
  <si>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</si>
  <si>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</si>
  <si>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</si>
  <si>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</si>
  <si>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</si>
  <si>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</si>
  <si>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</si>
  <si>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</si>
  <si>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</si>
  <si>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</si>
  <si>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</si>
  <si>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</si>
  <si>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</si>
  <si>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</si>
  <si>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</si>
  <si>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</si>
  <si>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</si>
  <si>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</si>
  <si>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</si>
  <si>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</si>
  <si>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</si>
  <si>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</si>
  <si>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</si>
  <si>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</si>
  <si>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</si>
  <si>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</si>
  <si>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</si>
  <si>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</si>
  <si>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</si>
  <si>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</si>
  <si>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</si>
  <si>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</si>
  <si>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</si>
  <si>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</si>
  <si>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</si>
  <si>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</si>
  <si>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</si>
  <si>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</si>
  <si>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</si>
  <si>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</si>
  <si>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</si>
  <si>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</si>
  <si>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</si>
  <si>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</si>
  <si>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</si>
  <si>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</si>
  <si>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</si>
  <si>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</si>
  <si>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</si>
  <si>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</si>
  <si>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</si>
  <si>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</si>
  <si>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</si>
  <si>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</si>
  <si>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</si>
  <si>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</si>
  <si>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</si>
  <si>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</si>
  <si>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</si>
  <si>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</si>
  <si>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</si>
  <si>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</si>
  <si>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</si>
  <si>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</si>
  <si>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</si>
  <si>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</si>
  <si>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</si>
  <si>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</si>
  <si>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</si>
  <si>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</si>
  <si>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</si>
  <si>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</si>
  <si>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</si>
  <si>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</si>
  <si>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</si>
  <si>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</si>
  <si>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</si>
  <si>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</si>
  <si>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</si>
  <si>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</si>
  <si>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</si>
  <si>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</si>
  <si>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</si>
  <si>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</si>
  <si>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</si>
  <si>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</si>
  <si>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</si>
  <si>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</si>
  <si>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</si>
  <si>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</si>
  <si>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</si>
  <si>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</si>
  <si>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</si>
  <si>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</si>
  <si>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</si>
  <si>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</si>
  <si>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</si>
  <si>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</si>
  <si>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</si>
  <si>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</si>
  <si>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</si>
  <si>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</si>
  <si>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</si>
  <si>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</si>
  <si>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</si>
  <si>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</si>
  <si>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</si>
  <si>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</si>
  <si>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</si>
  <si>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</si>
  <si>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</si>
  <si>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</si>
  <si>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</si>
  <si>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</si>
  <si>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</si>
  <si>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</si>
  <si>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</si>
  <si>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</si>
  <si>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</si>
  <si>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</si>
  <si>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</si>
  <si>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</si>
  <si>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</si>
  <si>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</si>
  <si>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</si>
  <si>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</si>
  <si>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</si>
  <si>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</si>
  <si>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</si>
  <si>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</si>
  <si>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</si>
  <si>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</si>
  <si>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</si>
  <si>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</si>
  <si>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</si>
  <si>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</si>
  <si>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</si>
  <si>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</si>
  <si>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</si>
  <si>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</si>
  <si>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</si>
  <si>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</si>
  <si>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</si>
  <si>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</si>
  <si>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</si>
  <si>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</si>
  <si>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</si>
  <si>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</si>
  <si>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</si>
  <si>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</si>
  <si>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</si>
  <si>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</si>
  <si>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</si>
  <si>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</si>
  <si>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</si>
  <si>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</si>
  <si>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</si>
  <si>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</si>
  <si>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</si>
  <si>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</si>
  <si>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</si>
  <si>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</si>
  <si>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</si>
  <si>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</si>
  <si>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</si>
  <si>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</si>
  <si>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</si>
  <si>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</si>
  <si>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</si>
  <si>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</si>
  <si>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</si>
  <si>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</si>
  <si>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</si>
  <si>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</si>
  <si>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</si>
  <si>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</si>
  <si>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</si>
  <si>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</si>
  <si>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</si>
  <si>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</si>
  <si>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</si>
  <si>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</si>
  <si>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</si>
  <si>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</si>
  <si>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</si>
  <si>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</si>
  <si>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</si>
  <si>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</si>
  <si>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</si>
  <si>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</si>
  <si>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</si>
  <si>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</si>
  <si>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</si>
  <si>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</si>
  <si>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</si>
  <si>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</si>
  <si>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</si>
  <si>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</si>
  <si>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</si>
  <si>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</si>
  <si>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</si>
  <si>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</si>
  <si>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</si>
  <si>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</si>
  <si>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</si>
  <si>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</si>
  <si>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</si>
  <si>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</si>
  <si>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</si>
  <si>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</si>
  <si>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</si>
  <si>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</si>
  <si>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</si>
  <si>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</si>
  <si>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</si>
  <si>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</si>
  <si>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</si>
  <si>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</si>
  <si>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</si>
  <si>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</si>
  <si>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</si>
  <si>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</si>
  <si>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</si>
  <si>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</si>
  <si>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</si>
  <si>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</si>
  <si>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</si>
  <si>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</si>
  <si>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</si>
  <si>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</si>
  <si>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</si>
  <si>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</si>
  <si>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</si>
  <si>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</si>
  <si>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</si>
  <si>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</si>
  <si>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</si>
  <si>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</si>
  <si>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</si>
  <si>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</si>
  <si>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</si>
  <si>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</si>
  <si>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</si>
  <si>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</si>
  <si>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</si>
  <si>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</si>
  <si>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</si>
  <si>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</si>
  <si>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</si>
  <si>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</si>
  <si>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</si>
  <si>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</si>
  <si>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</si>
  <si>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</si>
  <si>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</si>
  <si>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</si>
  <si>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</si>
  <si>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</si>
  <si>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</si>
  <si>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</si>
  <si>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</si>
  <si>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</si>
  <si>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</si>
  <si>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</si>
  <si>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</si>
  <si>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</si>
  <si>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</si>
  <si>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</si>
  <si>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</si>
  <si>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</si>
  <si>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</si>
  <si>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</si>
  <si>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</si>
  <si>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</si>
  <si>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</si>
  <si>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</si>
  <si>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</si>
  <si>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</si>
  <si>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</si>
  <si>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</si>
  <si>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</si>
  <si>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</si>
  <si>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</si>
  <si>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</si>
  <si>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</si>
  <si>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</si>
  <si>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</si>
  <si>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</si>
  <si>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</si>
  <si>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</si>
  <si>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</si>
  <si>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</si>
  <si>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</si>
  <si>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</si>
  <si>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</si>
  <si>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</si>
  <si>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</si>
  <si>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</si>
  <si>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</si>
  <si>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</si>
  <si>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</si>
  <si>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</si>
  <si>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</si>
  <si>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</si>
  <si>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</si>
  <si>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</si>
  <si>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</si>
  <si>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</si>
  <si>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</si>
  <si>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</si>
  <si>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</si>
  <si>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</si>
  <si>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</si>
  <si>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</si>
  <si>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</si>
  <si>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</si>
  <si>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</si>
  <si>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</si>
  <si>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</si>
  <si>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</si>
  <si>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</si>
  <si>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</si>
  <si>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</si>
  <si>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</si>
  <si>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</si>
  <si>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</si>
  <si>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</si>
  <si>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</si>
  <si>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</si>
  <si>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</si>
  <si>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</si>
  <si>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</si>
  <si>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</si>
  <si>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</si>
  <si>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</si>
  <si>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</si>
  <si>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</si>
  <si>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</si>
  <si>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</si>
  <si>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</si>
  <si>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</si>
  <si>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</si>
  <si>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</si>
  <si>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</si>
  <si>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</si>
  <si>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</si>
  <si>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</si>
  <si>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</si>
  <si>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</si>
  <si>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</si>
  <si>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</si>
  <si>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</si>
  <si>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</si>
  <si>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</si>
  <si>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</si>
  <si>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</si>
  <si>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</si>
  <si>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</si>
  <si>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</si>
  <si>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</si>
  <si>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</si>
  <si>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</si>
  <si>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</si>
  <si>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</si>
  <si>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</si>
  <si>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</si>
  <si>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</si>
  <si>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</si>
  <si>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</si>
  <si>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</si>
  <si>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</si>
  <si>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</si>
  <si>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</si>
  <si>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</si>
  <si>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</si>
  <si>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</si>
  <si>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</si>
  <si>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</si>
  <si>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</si>
  <si>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</si>
  <si>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</si>
  <si>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</si>
  <si>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</si>
  <si>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</si>
  <si>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</si>
  <si>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</si>
  <si>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</si>
  <si>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</si>
  <si>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</si>
  <si>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</si>
  <si>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</si>
  <si>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</si>
  <si>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</si>
  <si>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</si>
  <si>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</si>
  <si>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</si>
  <si>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</si>
  <si>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</si>
  <si>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</si>
  <si>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</si>
  <si>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</si>
  <si>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</si>
  <si>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</si>
  <si>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</si>
  <si>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</si>
  <si>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</si>
  <si>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</si>
  <si>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</si>
  <si>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</si>
  <si>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</si>
  <si>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</si>
  <si>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</si>
  <si>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</si>
  <si>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</si>
  <si>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</si>
  <si>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</si>
  <si>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</si>
  <si>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</si>
  <si>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</si>
  <si>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</si>
  <si>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</si>
  <si>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</si>
  <si>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</si>
  <si>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</si>
  <si>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</si>
  <si>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</si>
  <si>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</si>
  <si>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</si>
  <si>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</si>
  <si>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</si>
  <si>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</si>
  <si>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</si>
  <si>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</si>
  <si>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</si>
  <si>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</si>
  <si>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</si>
  <si>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</si>
  <si>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</si>
  <si>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</si>
  <si>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</si>
  <si>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</si>
  <si>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</si>
  <si>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</si>
  <si>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</si>
  <si>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</si>
  <si>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</si>
  <si>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</si>
  <si>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</si>
  <si>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</si>
  <si>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</si>
  <si>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</si>
  <si>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</si>
  <si>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</si>
  <si>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</si>
  <si>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</si>
  <si>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</si>
  <si>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</si>
  <si>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</si>
  <si>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</si>
  <si>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</si>
  <si>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</si>
  <si>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</si>
  <si>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</si>
  <si>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</si>
  <si>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</si>
  <si>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</si>
  <si>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</si>
  <si>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</si>
  <si>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</si>
  <si>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</si>
  <si>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</si>
  <si>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</si>
  <si>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</si>
  <si>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</si>
  <si>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</si>
  <si>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</si>
  <si>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</si>
  <si>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</si>
  <si>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</si>
  <si>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</si>
  <si>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</si>
  <si>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</si>
  <si>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</si>
  <si>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</si>
  <si>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</si>
  <si>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</si>
  <si>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</si>
  <si>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</si>
  <si>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</si>
  <si>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</si>
  <si>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</si>
  <si>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</si>
  <si>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</si>
  <si>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</si>
  <si>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</si>
  <si>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</si>
  <si>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</si>
  <si>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</si>
  <si>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</si>
  <si>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</si>
  <si>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</si>
  <si>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</si>
  <si>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</si>
  <si>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</si>
  <si>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</si>
  <si>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</si>
  <si>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</si>
  <si>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</si>
  <si>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</si>
  <si>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</si>
  <si>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</si>
  <si>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</si>
  <si>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</si>
  <si>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</si>
  <si>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</si>
  <si>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</si>
  <si>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</si>
  <si>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</si>
  <si>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</si>
  <si>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</si>
  <si>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</si>
  <si>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</si>
  <si>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</si>
  <si>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</si>
  <si>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</si>
  <si>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</si>
  <si>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</si>
  <si>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</si>
  <si>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</si>
  <si>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</si>
  <si>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</si>
  <si>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</si>
  <si>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</si>
  <si>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</si>
  <si>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</si>
  <si>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</si>
  <si>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</si>
  <si>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</si>
  <si>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</si>
  <si>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</si>
  <si>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</si>
  <si>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</si>
  <si>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</si>
  <si>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</si>
  <si>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</si>
  <si>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</si>
  <si>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</si>
  <si>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</si>
  <si>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</si>
  <si>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</si>
  <si>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</si>
  <si>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</si>
  <si>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</si>
  <si>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</si>
  <si>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</si>
  <si>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</si>
  <si>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</si>
  <si>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</si>
  <si>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</si>
  <si>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</si>
  <si>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</si>
  <si>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</si>
  <si>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</si>
  <si>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</si>
  <si>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</si>
  <si>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</si>
  <si>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</si>
  <si>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</si>
  <si>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</si>
  <si>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</si>
  <si>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</si>
  <si>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</si>
  <si>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</si>
  <si>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</si>
  <si>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</si>
  <si>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</si>
  <si>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</si>
  <si>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</si>
  <si>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</si>
  <si>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</si>
  <si>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</si>
  <si>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</si>
  <si>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</si>
  <si>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</si>
  <si>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</si>
  <si>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</si>
  <si>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</si>
  <si>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</si>
  <si>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</si>
  <si>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</si>
  <si>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</si>
  <si>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</si>
  <si>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</si>
  <si>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</si>
  <si>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</si>
  <si>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</si>
  <si>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</si>
  <si>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</si>
  <si>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</si>
  <si>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</si>
  <si>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</si>
  <si>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</si>
  <si>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</si>
  <si>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</si>
  <si>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</si>
  <si>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</si>
  <si>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</si>
  <si>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</si>
  <si>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</si>
  <si>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</si>
  <si>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</si>
  <si>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</si>
  <si>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</si>
  <si>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</si>
  <si>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</si>
  <si>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</si>
  <si>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</si>
  <si>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</si>
  <si>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</si>
  <si>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</si>
  <si>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</si>
  <si>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</si>
  <si>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</si>
  <si>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</si>
  <si>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</si>
  <si>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</si>
  <si>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</si>
  <si>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</si>
  <si>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</si>
  <si>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</si>
  <si>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</si>
  <si>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</si>
  <si>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</si>
  <si>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</si>
  <si>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</si>
  <si>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</si>
  <si>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</si>
  <si>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</si>
  <si>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</si>
  <si>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</si>
  <si>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</si>
  <si>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</si>
  <si>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</si>
  <si>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</si>
  <si>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</si>
  <si>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</si>
  <si>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</si>
  <si>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</si>
  <si>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</si>
  <si>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</si>
  <si>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</si>
  <si>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</si>
  <si>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</si>
  <si>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</si>
  <si>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</si>
  <si>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</si>
  <si>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</si>
  <si>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</si>
  <si>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</si>
  <si>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</si>
  <si>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</si>
  <si>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</si>
  <si>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</si>
  <si>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</si>
  <si>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</si>
  <si>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</si>
  <si>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</si>
  <si>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</si>
  <si>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</si>
  <si>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</si>
  <si>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</si>
  <si>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</si>
  <si>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</si>
  <si>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</si>
  <si>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</si>
  <si>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</si>
  <si>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</si>
  <si>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</si>
  <si>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</si>
  <si>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</si>
  <si>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</si>
  <si>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</si>
  <si>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</si>
  <si>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</si>
  <si>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</si>
  <si>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</si>
  <si>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</si>
  <si>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</si>
  <si>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</si>
  <si>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</si>
  <si>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</si>
  <si>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</si>
  <si>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</si>
  <si>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</si>
  <si>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</si>
  <si>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</si>
  <si>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</si>
  <si>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</si>
  <si>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</si>
  <si>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</si>
  <si>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</si>
  <si>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</si>
  <si>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</si>
  <si>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</si>
  <si>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</si>
  <si>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</si>
  <si>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</si>
  <si>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</si>
  <si>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</si>
  <si>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</si>
  <si>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</si>
  <si>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</si>
  <si>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</si>
  <si>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</si>
  <si>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</si>
  <si>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</si>
  <si>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</si>
  <si>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</si>
  <si>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</si>
  <si>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</si>
  <si>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</si>
  <si>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</si>
  <si>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</si>
  <si>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</si>
  <si>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</si>
  <si>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</si>
  <si>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</si>
  <si>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</si>
  <si>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</si>
  <si>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</si>
  <si>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</si>
  <si>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</si>
  <si>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</si>
  <si>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</si>
  <si>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</si>
  <si>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</si>
  <si>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</si>
  <si>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</si>
  <si>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</si>
  <si>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</si>
  <si>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</si>
  <si>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</si>
  <si>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</si>
  <si>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</si>
  <si>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</si>
  <si>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</si>
  <si>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</si>
  <si>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</si>
  <si>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</si>
  <si>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</si>
  <si>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</si>
  <si>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</si>
  <si>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</si>
  <si>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</si>
  <si>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</si>
  <si>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</si>
  <si>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</si>
  <si>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</si>
  <si>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</si>
  <si>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</si>
  <si>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</si>
  <si>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</si>
  <si>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</si>
  <si>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</si>
  <si>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</si>
  <si>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</si>
  <si>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</si>
  <si>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</si>
  <si>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</si>
  <si>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</si>
  <si>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</si>
  <si>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</si>
  <si>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</si>
  <si>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</si>
  <si>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</si>
  <si>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</si>
  <si>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</si>
  <si>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</si>
  <si>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</si>
  <si>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</si>
  <si>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</si>
  <si>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</si>
  <si>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</si>
  <si>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</si>
  <si>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</si>
  <si>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</si>
  <si>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</si>
  <si>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</si>
  <si>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</si>
  <si>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</si>
  <si>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</si>
  <si>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</si>
  <si>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</si>
  <si>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</si>
  <si>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</si>
  <si>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</si>
  <si>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</si>
  <si>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</si>
  <si>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</si>
  <si>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</si>
  <si>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</si>
  <si>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</si>
  <si>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</si>
  <si>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</si>
  <si>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</si>
  <si>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</si>
  <si>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</si>
  <si>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</si>
  <si>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</si>
  <si>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</si>
  <si>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</si>
  <si>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</si>
  <si>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</si>
  <si>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</si>
  <si>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</si>
  <si>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</si>
  <si>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</si>
  <si>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</si>
  <si>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</si>
  <si>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</si>
  <si>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</si>
  <si>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</si>
  <si>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</si>
  <si>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</si>
  <si>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</si>
  <si>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</si>
  <si>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</si>
  <si>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</si>
  <si>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</si>
  <si>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</si>
  <si>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</si>
  <si>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</si>
  <si>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</si>
  <si>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</si>
  <si>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</si>
  <si>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</si>
  <si>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</si>
  <si>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</si>
  <si>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</si>
  <si>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</si>
  <si>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</si>
  <si>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</si>
  <si>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</si>
  <si>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</si>
  <si>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</si>
  <si>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</si>
  <si>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</si>
  <si>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</si>
  <si>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</si>
  <si>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</si>
  <si>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</si>
  <si>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</si>
  <si>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</si>
  <si>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</si>
  <si>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</si>
  <si>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</si>
  <si>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</si>
  <si>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</si>
  <si>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</si>
  <si>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</si>
  <si>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</si>
  <si>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</si>
  <si>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</si>
  <si>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</si>
  <si>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</si>
  <si>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</si>
  <si>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</si>
  <si>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</si>
  <si>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</si>
  <si>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</si>
  <si>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</si>
  <si>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</si>
  <si>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</si>
  <si>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</si>
  <si>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</si>
  <si>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</si>
  <si>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</si>
  <si>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</si>
  <si>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</si>
  <si>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</si>
  <si>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</si>
  <si>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</si>
  <si>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</si>
  <si>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</si>
  <si>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</si>
  <si>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</si>
  <si>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</si>
  <si>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</si>
  <si>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</si>
  <si>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</si>
  <si>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</si>
  <si>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</si>
  <si>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</si>
  <si>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</si>
  <si>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</si>
  <si>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</si>
  <si>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</si>
  <si>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</si>
  <si>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</si>
  <si>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</si>
  <si>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</si>
  <si>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</si>
  <si>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</si>
  <si>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</si>
  <si>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</si>
  <si>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</si>
  <si>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</si>
  <si>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</si>
  <si>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</si>
  <si>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</si>
  <si>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</si>
  <si>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</si>
  <si>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</si>
  <si>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</si>
  <si>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</si>
  <si>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</si>
  <si>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</si>
  <si>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</si>
  <si>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</si>
  <si>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</si>
  <si>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</si>
  <si>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</si>
  <si>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</si>
  <si>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</si>
  <si>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</si>
  <si>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</si>
  <si>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</si>
  <si>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</si>
  <si>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</si>
  <si>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</si>
  <si>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</si>
  <si>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</si>
  <si>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</si>
  <si>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</si>
  <si>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</si>
  <si>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</si>
  <si>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</si>
  <si>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</si>
  <si>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</si>
  <si>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</si>
  <si>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</si>
  <si>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</si>
  <si>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</si>
  <si>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</si>
  <si>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</si>
  <si>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</si>
  <si>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</si>
  <si>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</si>
  <si>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</si>
  <si>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</si>
  <si>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</si>
  <si>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</si>
  <si>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</si>
  <si>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</si>
  <si>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</si>
  <si>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</si>
  <si>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</si>
  <si>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</si>
  <si>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</si>
  <si>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</si>
  <si>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</si>
  <si>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</si>
  <si>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</si>
  <si>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</si>
  <si>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</si>
  <si>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</si>
  <si>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</si>
  <si>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</si>
  <si>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</si>
  <si>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</si>
  <si>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</si>
  <si>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</si>
  <si>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</si>
  <si>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</si>
  <si>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</si>
  <si>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</si>
  <si>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</si>
  <si>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</si>
  <si>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</si>
  <si>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</si>
  <si>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</si>
  <si>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</si>
  <si>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</si>
  <si>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</si>
  <si>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</si>
  <si>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</si>
  <si>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</si>
  <si>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</si>
  <si>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</si>
  <si>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</si>
  <si>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</si>
  <si>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</si>
  <si>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</si>
  <si>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</si>
  <si>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</si>
  <si>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</si>
  <si>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</si>
  <si>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</si>
  <si>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</si>
  <si>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</si>
  <si>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</si>
  <si>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</si>
  <si>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</si>
  <si>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</si>
  <si>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</si>
  <si>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</si>
  <si>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</si>
  <si>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</si>
  <si>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</si>
  <si>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</si>
  <si>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</si>
  <si>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</si>
  <si>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</si>
  <si>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</si>
  <si>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</si>
  <si>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</si>
  <si>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</si>
  <si>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</si>
  <si>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</si>
  <si>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</si>
  <si>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</si>
  <si>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</si>
  <si>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</si>
  <si>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</si>
  <si>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</si>
  <si>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</si>
  <si>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</si>
  <si>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</si>
  <si>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</si>
  <si>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</si>
  <si>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</si>
  <si>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</si>
  <si>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</si>
  <si>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</si>
  <si>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</si>
  <si>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</si>
  <si>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</si>
  <si>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</si>
  <si>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</si>
  <si>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</si>
  <si>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</si>
  <si>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</si>
  <si>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</si>
  <si>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</si>
  <si>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</si>
  <si>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</si>
  <si>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</si>
  <si>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</si>
  <si>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</si>
  <si>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</si>
  <si>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</si>
  <si>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</si>
  <si>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</si>
  <si>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</si>
  <si>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</si>
  <si>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</si>
  <si>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</si>
  <si>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</si>
  <si>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</si>
  <si>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</si>
  <si>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</si>
  <si>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</si>
  <si>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</si>
  <si>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</si>
  <si>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</si>
  <si>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</si>
  <si>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</si>
  <si>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</si>
  <si>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</si>
  <si>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</si>
  <si>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</si>
  <si>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</si>
  <si>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</si>
  <si>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</si>
  <si>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</si>
  <si>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</si>
  <si>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</si>
  <si>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</si>
  <si>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</si>
  <si>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</si>
  <si>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</si>
  <si>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</si>
  <si>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</si>
  <si>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</si>
  <si>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</si>
  <si>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</si>
  <si>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</si>
  <si>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</si>
  <si>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</si>
  <si>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</si>
  <si>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</si>
  <si>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</si>
  <si>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</si>
  <si>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</si>
  <si>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</si>
  <si>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</si>
  <si>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</si>
  <si>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</si>
  <si>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</si>
  <si>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</si>
  <si>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</si>
  <si>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</si>
  <si>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</si>
  <si>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</si>
  <si>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</si>
  <si>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</si>
  <si>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</si>
  <si>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</si>
  <si>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</si>
  <si>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</si>
  <si>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</si>
  <si>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</si>
  <si>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</si>
  <si>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</si>
  <si>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</si>
  <si>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</si>
  <si>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</si>
  <si>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</si>
  <si>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</si>
  <si>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</si>
  <si>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</si>
  <si>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</si>
  <si>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</si>
  <si>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</si>
  <si>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</si>
  <si>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</si>
  <si>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</si>
  <si>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</si>
  <si>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</si>
  <si>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</si>
  <si>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</si>
  <si>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</si>
  <si>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</si>
  <si>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</si>
  <si>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</si>
  <si>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</si>
  <si>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</si>
  <si>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</si>
  <si>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</si>
  <si>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</si>
  <si>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</si>
  <si>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</si>
  <si>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</si>
  <si>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</si>
  <si>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</si>
  <si>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</si>
  <si>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</si>
  <si>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</si>
  <si>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</si>
  <si>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</si>
  <si>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</si>
  <si>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</si>
  <si>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</si>
  <si>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</si>
  <si>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</si>
  <si>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</si>
  <si>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</si>
  <si>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</si>
  <si>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</si>
  <si>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</si>
  <si>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</si>
  <si>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</si>
  <si>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</si>
  <si>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</si>
  <si>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</si>
  <si>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</si>
  <si>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</si>
  <si>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</si>
  <si>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</si>
  <si>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</si>
  <si>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</si>
  <si>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</si>
  <si>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</si>
  <si>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</si>
  <si>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</si>
  <si>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</si>
  <si>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</si>
  <si>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</si>
  <si>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</si>
  <si>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</si>
  <si>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</si>
  <si>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</si>
  <si>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</si>
  <si>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</si>
  <si>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</si>
  <si>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</si>
  <si>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</si>
  <si>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</si>
  <si>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</si>
  <si>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</si>
  <si>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</si>
  <si>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</si>
  <si>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</si>
  <si>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</si>
  <si>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</si>
  <si>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</si>
  <si>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</si>
  <si>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</si>
  <si>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</si>
  <si>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</si>
  <si>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</si>
  <si>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</si>
  <si>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</si>
  <si>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</si>
  <si>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</si>
  <si>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</si>
  <si>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</si>
  <si>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</si>
  <si>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</si>
  <si>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</si>
  <si>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</si>
  <si>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</si>
  <si>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</si>
  <si>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</si>
  <si>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</si>
  <si>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</si>
  <si>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</si>
  <si>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</si>
  <si>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</si>
  <si>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</si>
  <si>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</si>
  <si>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</si>
  <si>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</si>
  <si>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</si>
  <si>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</si>
  <si>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</si>
  <si>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</si>
  <si>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</si>
  <si>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</si>
  <si>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</si>
  <si>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</si>
  <si>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</si>
  <si>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</si>
  <si>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</si>
  <si>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</si>
  <si>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</si>
  <si>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</si>
  <si>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</si>
  <si>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</si>
  <si>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</si>
  <si>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</si>
  <si>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</si>
  <si>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</si>
  <si>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</si>
  <si>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</si>
  <si>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</si>
  <si>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</si>
  <si>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</si>
  <si>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</si>
  <si>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</si>
  <si>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</si>
  <si>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</si>
  <si>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</si>
  <si>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</si>
  <si>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</si>
  <si>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</si>
  <si>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</si>
  <si>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</si>
  <si>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</si>
  <si>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</si>
  <si>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</si>
  <si>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</si>
  <si>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</si>
  <si>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</si>
  <si>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</si>
  <si>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</si>
  <si>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</si>
  <si>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</si>
  <si>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</si>
  <si>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</si>
  <si>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</si>
  <si>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</si>
  <si>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</si>
  <si>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</si>
  <si>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</si>
  <si>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</si>
  <si>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</si>
  <si>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</si>
  <si>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</si>
  <si>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</si>
  <si>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</si>
  <si>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</si>
  <si>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</si>
  <si>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</si>
  <si>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</si>
  <si>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</si>
  <si>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</si>
  <si>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</si>
  <si>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</si>
  <si>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</si>
  <si>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</si>
  <si>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</si>
  <si>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</si>
  <si>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</si>
  <si>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</si>
  <si>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</si>
  <si>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</si>
  <si>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</si>
  <si>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</si>
  <si>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</si>
  <si>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</si>
  <si>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</si>
  <si>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</si>
  <si>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</si>
  <si>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</si>
  <si>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</si>
  <si>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</si>
  <si>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</si>
  <si>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</si>
  <si>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</si>
  <si>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</si>
  <si>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</si>
  <si>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</si>
  <si>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</si>
  <si>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</si>
  <si>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</si>
  <si>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</si>
  <si>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</si>
  <si>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</si>
  <si>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</si>
  <si>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</si>
  <si>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</si>
  <si>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</si>
  <si>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</si>
  <si>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</si>
  <si>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</si>
  <si>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</si>
  <si>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</si>
  <si>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</si>
  <si>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</si>
  <si>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</si>
  <si>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</si>
  <si>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</si>
  <si>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</si>
  <si>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</si>
  <si>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</si>
  <si>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</si>
  <si>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</si>
  <si>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</si>
  <si>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</si>
  <si>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</si>
  <si>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</si>
  <si>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</si>
  <si>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</si>
  <si>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</si>
  <si>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</si>
  <si>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</si>
  <si>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</si>
  <si>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</si>
  <si>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</si>
  <si>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</si>
  <si>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</si>
  <si>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</si>
  <si>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</si>
  <si>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</si>
  <si>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</si>
  <si>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</si>
  <si>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</si>
  <si>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</si>
  <si>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</si>
  <si>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</si>
  <si>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</si>
  <si>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</si>
  <si>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</si>
  <si>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</si>
  <si>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</si>
  <si>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</si>
  <si>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</si>
  <si>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</si>
  <si>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</si>
  <si>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</si>
  <si>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</si>
  <si>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</si>
  <si>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</si>
  <si>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</si>
  <si>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</si>
  <si>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</si>
  <si>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</si>
  <si>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</si>
  <si>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</si>
  <si>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</si>
  <si>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</si>
  <si>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</si>
  <si>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</si>
  <si>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</si>
  <si>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</si>
  <si>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</si>
  <si>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</si>
  <si>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</si>
  <si>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</si>
  <si>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</si>
  <si>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</si>
  <si>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</si>
  <si>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</si>
  <si>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</si>
  <si>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</si>
  <si>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</si>
  <si>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</si>
  <si>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</si>
  <si>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</si>
  <si>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</si>
  <si>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</si>
  <si>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</si>
  <si>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</si>
  <si>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</si>
  <si>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</si>
  <si>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</si>
  <si>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</si>
  <si>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</si>
  <si>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</si>
  <si>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</si>
  <si>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</si>
  <si>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</si>
  <si>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</si>
  <si>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</si>
  <si>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</si>
  <si>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</si>
  <si>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</si>
  <si>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</si>
  <si>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</si>
  <si>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</si>
  <si>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</si>
  <si>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</si>
  <si>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</si>
  <si>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</si>
  <si>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</si>
  <si>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</si>
  <si>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</si>
  <si>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</si>
  <si>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</si>
  <si>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</si>
  <si>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</si>
  <si>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</si>
  <si>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</si>
  <si>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</si>
  <si>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</si>
  <si>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</si>
  <si>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</si>
  <si>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</si>
  <si>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</si>
  <si>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</si>
  <si>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</si>
  <si>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</si>
  <si>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</si>
  <si>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</si>
  <si>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</si>
  <si>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</si>
  <si>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</si>
  <si>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</si>
  <si>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</si>
  <si>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</si>
  <si>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</si>
  <si>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</si>
  <si>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</si>
  <si>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</si>
  <si>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</si>
  <si>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</si>
  <si>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</si>
  <si>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</si>
  <si>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</si>
  <si>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</si>
  <si>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</si>
  <si>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</si>
  <si>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</si>
  <si>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</si>
  <si>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</si>
  <si>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</si>
  <si>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</si>
  <si>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</si>
  <si>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</si>
  <si>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</si>
  <si>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</si>
  <si>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</si>
  <si>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</si>
  <si>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</si>
  <si>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</si>
  <si>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</si>
  <si>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</si>
  <si>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</si>
  <si>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</si>
  <si>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</si>
  <si>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</si>
  <si>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</si>
  <si>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</si>
  <si>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</si>
  <si>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</si>
  <si>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</si>
  <si>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</si>
  <si>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</si>
  <si>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</si>
  <si>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</si>
  <si>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</si>
  <si>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</si>
  <si>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</si>
  <si>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</si>
  <si>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</si>
  <si>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</si>
  <si>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</si>
  <si>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</si>
  <si>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</si>
  <si>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</si>
  <si>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</si>
  <si>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</si>
  <si>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</si>
  <si>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</si>
  <si>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</si>
  <si>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</si>
  <si>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</si>
  <si>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</si>
  <si>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</si>
  <si>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</si>
  <si>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</si>
  <si>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</si>
  <si>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</si>
  <si>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</si>
  <si>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</si>
  <si>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</si>
  <si>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</si>
  <si>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</si>
  <si>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</si>
  <si>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</si>
  <si>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</si>
  <si>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</si>
  <si>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</si>
  <si>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</si>
  <si>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</si>
  <si>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</si>
  <si>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</si>
  <si>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</si>
  <si>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</si>
  <si>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</si>
  <si>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</si>
  <si>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</si>
  <si>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</si>
  <si>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</si>
  <si>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</si>
  <si>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</si>
  <si>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</si>
  <si>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</si>
  <si>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</si>
  <si>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</si>
  <si>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</si>
  <si>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</si>
  <si>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</si>
  <si>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</si>
  <si>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</si>
  <si>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</si>
  <si>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</si>
  <si>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</si>
  <si>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</si>
  <si>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</si>
  <si>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</si>
  <si>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</si>
  <si>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</si>
  <si>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</si>
  <si>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</si>
  <si>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</si>
  <si>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</si>
  <si>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</si>
  <si>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</si>
  <si>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</si>
  <si>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</si>
  <si>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</si>
  <si>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</si>
  <si>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</si>
  <si>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</si>
  <si>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</si>
  <si>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</si>
  <si>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</si>
  <si>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</si>
  <si>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</si>
  <si>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</si>
  <si>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</si>
  <si>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</si>
  <si>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</si>
  <si>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</si>
  <si>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</si>
  <si>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</si>
  <si>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</si>
  <si>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</si>
  <si>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</si>
  <si>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</si>
  <si>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</si>
  <si>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</si>
  <si>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</si>
  <si>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</si>
  <si>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</si>
  <si>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</si>
  <si>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</si>
  <si>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</si>
  <si>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</si>
  <si>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</si>
  <si>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</si>
  <si>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</si>
  <si>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</si>
  <si>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</si>
  <si>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</si>
  <si>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</si>
  <si>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</si>
  <si>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</si>
  <si>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</si>
  <si>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</si>
  <si>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</si>
  <si>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</si>
  <si>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</si>
  <si>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</si>
  <si>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</si>
  <si>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</si>
  <si>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</si>
  <si>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</si>
  <si>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</si>
  <si>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</si>
  <si>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</si>
  <si>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</si>
  <si>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</si>
  <si>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</si>
  <si>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</si>
  <si>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</si>
  <si>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</si>
  <si>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</si>
  <si>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</si>
  <si>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</si>
  <si>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</si>
  <si>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</si>
  <si>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</si>
  <si>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</si>
  <si>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</si>
  <si>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</si>
  <si>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</si>
  <si>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</si>
  <si>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</si>
  <si>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</si>
  <si>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</si>
  <si>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</si>
  <si>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</si>
  <si>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</si>
  <si>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</si>
  <si>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</si>
  <si>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</si>
  <si>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</si>
  <si>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</si>
  <si>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</si>
  <si>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</si>
  <si>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</si>
  <si>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</si>
  <si>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</si>
  <si>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</si>
  <si>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</si>
  <si>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</si>
  <si>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</si>
  <si>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</si>
  <si>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</si>
  <si>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</si>
  <si>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</si>
  <si>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</si>
  <si>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</si>
  <si>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</si>
  <si>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</si>
  <si>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</si>
  <si>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</si>
  <si>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</si>
  <si>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</si>
  <si>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</si>
  <si>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</si>
  <si>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</si>
  <si>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</si>
  <si>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</si>
  <si>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</si>
  <si>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</si>
  <si>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</si>
  <si>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</si>
  <si>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</si>
  <si>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</si>
  <si>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</si>
  <si>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</si>
  <si>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</si>
  <si>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</si>
  <si>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</si>
  <si>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</si>
  <si>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</si>
  <si>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</si>
  <si>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</si>
  <si>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</si>
  <si>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</si>
  <si>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</si>
  <si>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</si>
  <si>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</si>
  <si>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</si>
  <si>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</si>
  <si>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</si>
  <si>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</si>
  <si>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</si>
  <si>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</si>
  <si>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</si>
  <si>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</si>
  <si>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</si>
  <si>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</si>
  <si>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</si>
  <si>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</si>
  <si>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</si>
  <si>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</si>
  <si>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</si>
  <si>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</si>
  <si>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</si>
  <si>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</si>
  <si>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</si>
  <si>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</si>
  <si>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</si>
  <si>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</si>
  <si>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</si>
  <si>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</si>
  <si>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</si>
  <si>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</si>
  <si>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</si>
  <si>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</si>
  <si>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</si>
  <si>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</si>
  <si>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</si>
  <si>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</si>
  <si>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</si>
  <si>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</si>
  <si>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</si>
  <si>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</si>
  <si>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</si>
  <si>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</si>
  <si>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</si>
  <si>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</si>
  <si>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</si>
  <si>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</si>
  <si>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</si>
  <si>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</si>
  <si>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</si>
  <si>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</si>
  <si>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</si>
  <si>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</si>
  <si>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</si>
  <si>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</si>
  <si>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</si>
  <si>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</si>
  <si>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</si>
  <si>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</si>
  <si>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</si>
  <si>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</si>
  <si>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</si>
  <si>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</si>
  <si>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</si>
  <si>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</si>
  <si>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</si>
  <si>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</si>
  <si>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</si>
  <si>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</si>
  <si>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</si>
  <si>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</si>
  <si>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</si>
  <si>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</si>
  <si>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</si>
  <si>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</si>
  <si>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</si>
  <si>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</si>
  <si>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</si>
  <si>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</si>
  <si>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</si>
  <si>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</si>
  <si>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</si>
  <si>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</si>
  <si>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</si>
  <si>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</si>
  <si>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</si>
  <si>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</si>
  <si>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</si>
  <si>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</si>
  <si>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</si>
  <si>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</si>
  <si>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</si>
  <si>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</si>
  <si>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</si>
  <si>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</si>
  <si>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</si>
  <si>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</si>
  <si>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</si>
  <si>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</si>
  <si>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</si>
  <si>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</si>
  <si>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</si>
  <si>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</si>
  <si>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</si>
  <si>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</si>
  <si>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</si>
  <si>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</si>
  <si>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</si>
  <si>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</si>
  <si>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</si>
  <si>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</si>
  <si>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</si>
  <si>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</si>
  <si>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</si>
  <si>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</si>
  <si>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</si>
  <si>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</si>
  <si>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</si>
  <si>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</si>
  <si>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</si>
  <si>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</si>
  <si>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</si>
  <si>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</si>
  <si>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</si>
  <si>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</si>
  <si>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</si>
  <si>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</si>
  <si>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</si>
  <si>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</si>
  <si>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</si>
  <si>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</si>
  <si>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</si>
  <si>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</si>
  <si>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</si>
  <si>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</si>
  <si>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</si>
  <si>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</si>
  <si>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</si>
  <si>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</si>
  <si>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</si>
  <si>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</si>
  <si>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</si>
  <si>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</si>
  <si>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</si>
  <si>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</si>
  <si>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</si>
  <si>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</si>
  <si>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</si>
  <si>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</si>
  <si>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</si>
  <si>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</si>
  <si>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</si>
  <si>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</si>
  <si>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</si>
  <si>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</si>
  <si>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</si>
  <si>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</si>
  <si>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</si>
  <si>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</si>
  <si>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</si>
  <si>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</si>
  <si>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</si>
  <si>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</si>
  <si>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</si>
  <si>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</si>
  <si>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</si>
  <si>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</si>
  <si>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</si>
  <si>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</si>
  <si>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</si>
  <si>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</si>
  <si>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</si>
  <si>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</si>
  <si>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</si>
  <si>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</si>
  <si>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</si>
  <si>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</si>
  <si>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</si>
  <si>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</si>
  <si>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</si>
  <si>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</si>
  <si>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</si>
  <si>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</si>
  <si>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</si>
  <si>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</si>
  <si>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</si>
  <si>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</si>
  <si>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</si>
  <si>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</si>
  <si>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</si>
  <si>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</si>
  <si>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</si>
  <si>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</si>
  <si>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</si>
  <si>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</si>
  <si>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</si>
  <si>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</si>
  <si>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</si>
  <si>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</si>
  <si>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</si>
  <si>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</si>
  <si>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</si>
  <si>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</si>
  <si>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</si>
  <si>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</si>
  <si>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</si>
  <si>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</si>
  <si>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</si>
  <si>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</si>
  <si>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</si>
  <si>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</si>
  <si>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</si>
  <si>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</si>
  <si>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</si>
  <si>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</si>
  <si>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</si>
  <si>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</si>
  <si>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</si>
  <si>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</si>
  <si>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</si>
  <si>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</si>
  <si>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</si>
  <si>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</si>
  <si>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</si>
  <si>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</si>
  <si>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</si>
  <si>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</si>
  <si>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</si>
  <si>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</si>
  <si>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</si>
  <si>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</si>
  <si>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</si>
  <si>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</si>
  <si>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</si>
  <si>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</si>
  <si>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</si>
  <si>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</si>
  <si>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</si>
  <si>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</si>
  <si>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</si>
  <si>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</si>
  <si>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</si>
  <si>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</si>
  <si>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</si>
  <si>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</si>
  <si>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</si>
  <si>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</si>
  <si>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</si>
  <si>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</si>
  <si>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</si>
  <si>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</si>
  <si>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</si>
  <si>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</si>
  <si>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</si>
  <si>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</si>
  <si>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</si>
  <si>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</si>
  <si>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</si>
  <si>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</si>
  <si>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</si>
  <si>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</si>
  <si>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</si>
  <si>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</si>
  <si>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</si>
  <si>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</si>
  <si>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</si>
  <si>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</si>
  <si>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</si>
  <si>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</si>
  <si>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</si>
  <si>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</si>
  <si>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</si>
  <si>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</si>
  <si>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</si>
  <si>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</si>
  <si>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</si>
  <si>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</si>
  <si>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</si>
  <si>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</si>
  <si>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</si>
  <si>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</si>
  <si>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</si>
  <si>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</si>
  <si>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</si>
  <si>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</si>
  <si>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</si>
  <si>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</si>
  <si>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</si>
  <si>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</si>
  <si>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</si>
  <si>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</si>
  <si>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</si>
  <si>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</si>
  <si>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</si>
  <si>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</si>
  <si>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</si>
  <si>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</si>
  <si>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</si>
  <si>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</si>
  <si>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</si>
  <si>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</si>
  <si>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</si>
  <si>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</si>
  <si>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</si>
  <si>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</si>
  <si>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</si>
  <si>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</si>
  <si>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</si>
  <si>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</si>
  <si>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</si>
  <si>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</si>
  <si>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</si>
  <si>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</si>
  <si>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</si>
  <si>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</si>
  <si>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</si>
  <si>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</si>
  <si>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</si>
  <si>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</si>
  <si>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</si>
  <si>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</si>
  <si>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</si>
  <si>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</si>
  <si>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</si>
  <si>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</si>
  <si>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</si>
  <si>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</si>
  <si>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</si>
  <si>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</si>
  <si>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</si>
  <si>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</si>
  <si>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</si>
  <si>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</si>
  <si>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</si>
  <si>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</si>
  <si>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</si>
  <si>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</si>
  <si>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</si>
  <si>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</si>
  <si>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</si>
  <si>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</si>
  <si>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</si>
  <si>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</si>
  <si>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</si>
  <si>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</si>
  <si>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</si>
  <si>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</si>
  <si>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</si>
  <si>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</si>
  <si>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</si>
  <si>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</si>
  <si>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</si>
  <si>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</si>
  <si>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</si>
  <si>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</si>
  <si>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</si>
  <si>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</si>
  <si>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</si>
  <si>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</si>
  <si>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</si>
  <si>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</si>
  <si>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</si>
  <si>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</si>
  <si>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</si>
  <si>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</si>
  <si>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</si>
  <si>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</si>
  <si>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</si>
  <si>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</si>
  <si>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</si>
  <si>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</si>
  <si>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</si>
  <si>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</si>
  <si>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</si>
  <si>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</si>
  <si>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</si>
  <si>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</si>
  <si>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</si>
  <si>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</si>
  <si>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</si>
  <si>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</si>
  <si>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</si>
  <si>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</si>
  <si>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</si>
  <si>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</si>
  <si>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</si>
  <si>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</si>
  <si>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</si>
  <si>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</si>
  <si>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</si>
  <si>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</si>
  <si>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</si>
  <si>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</si>
  <si>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</si>
  <si>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</si>
  <si>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</si>
  <si>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</si>
  <si>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</si>
  <si>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</si>
  <si>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</si>
  <si>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</si>
  <si>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</si>
  <si>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</si>
  <si>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</si>
  <si>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</si>
  <si>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</si>
  <si>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</si>
  <si>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</si>
  <si>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</si>
  <si>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</si>
  <si>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</si>
  <si>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</si>
  <si>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</si>
  <si>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</si>
  <si>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</si>
  <si>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</si>
  <si>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</si>
  <si>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</si>
  <si>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</si>
  <si>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</si>
  <si>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</si>
  <si>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</si>
  <si>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</si>
  <si>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</si>
  <si>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</si>
  <si>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</si>
  <si>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</si>
  <si>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</si>
  <si>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</si>
  <si>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</si>
  <si>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</si>
  <si>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</si>
  <si>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</si>
  <si>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</si>
  <si>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</si>
  <si>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</si>
  <si>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</si>
  <si>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</si>
  <si>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</si>
  <si>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</si>
  <si>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</si>
  <si>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</si>
  <si>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</si>
  <si>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</si>
  <si>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</si>
  <si>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</si>
  <si>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</si>
  <si>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</si>
  <si>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</si>
  <si>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</si>
  <si>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</si>
  <si>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</si>
  <si>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</si>
  <si>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</si>
  <si>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</si>
  <si>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</si>
  <si>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</si>
  <si>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</si>
  <si>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</si>
  <si>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</si>
  <si>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</si>
  <si>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</si>
  <si>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</si>
  <si>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</si>
  <si>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</si>
  <si>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</si>
  <si>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</si>
  <si>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</si>
  <si>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</si>
  <si>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</si>
  <si>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</si>
  <si>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</si>
  <si>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</si>
  <si>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</si>
  <si>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</si>
  <si>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</si>
  <si>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</si>
  <si>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</si>
  <si>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</si>
  <si>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</si>
  <si>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</si>
  <si>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</si>
  <si>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</si>
  <si>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</si>
  <si>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</si>
  <si>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</si>
  <si>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</si>
  <si>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</si>
  <si>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</si>
  <si>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</si>
  <si>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</si>
  <si>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</si>
  <si>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</si>
  <si>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</si>
  <si>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</si>
  <si>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</si>
  <si>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</si>
  <si>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</si>
  <si>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</si>
  <si>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</si>
  <si>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</si>
  <si>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</si>
  <si>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</si>
  <si>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</si>
  <si>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</si>
  <si>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</si>
  <si>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</si>
  <si>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</si>
  <si>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</si>
  <si>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</si>
  <si>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</si>
  <si>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</si>
  <si>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</si>
  <si>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</si>
  <si>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</si>
  <si>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</si>
  <si>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</si>
  <si>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</si>
  <si>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</si>
  <si>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</si>
  <si>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</si>
  <si>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</si>
  <si>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</si>
  <si>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</si>
  <si>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</si>
  <si>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</si>
  <si>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</si>
  <si>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</si>
  <si>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</si>
  <si>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</si>
  <si>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</si>
  <si>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</si>
  <si>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</si>
  <si>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</si>
  <si>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</si>
  <si>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</si>
  <si>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</si>
  <si>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</si>
  <si>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</si>
  <si>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</si>
  <si>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</si>
  <si>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</si>
  <si>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</si>
  <si>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</si>
  <si>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</si>
  <si>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</si>
  <si>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</si>
  <si>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</si>
  <si>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</si>
  <si>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</si>
  <si>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</si>
  <si>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</si>
  <si>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</si>
  <si>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</si>
  <si>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</si>
  <si>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</si>
  <si>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</si>
  <si>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</si>
  <si>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</si>
  <si>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</si>
  <si>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</si>
  <si>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</si>
  <si>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</si>
  <si>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</si>
  <si>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</si>
  <si>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</si>
  <si>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</si>
  <si>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</si>
  <si>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</si>
  <si>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</si>
  <si>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</si>
  <si>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</si>
  <si>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</si>
  <si>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</si>
  <si>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</si>
  <si>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</si>
  <si>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</si>
  <si>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</si>
  <si>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</si>
  <si>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</si>
  <si>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</si>
  <si>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</si>
  <si>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</si>
  <si>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</si>
  <si>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</si>
  <si>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</si>
  <si>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</si>
  <si>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</si>
  <si>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</si>
  <si>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</si>
  <si>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</si>
  <si>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</si>
  <si>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</si>
  <si>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</si>
  <si>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</si>
  <si>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</si>
  <si>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</si>
  <si>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</si>
  <si>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</si>
  <si>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</si>
  <si>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</si>
  <si>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</si>
  <si>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</si>
  <si>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</si>
  <si>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</si>
  <si>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</si>
  <si>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</si>
  <si>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</si>
  <si>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</si>
  <si>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</si>
  <si>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</si>
  <si>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</si>
  <si>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</si>
  <si>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</si>
  <si>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</si>
  <si>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</si>
  <si>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</si>
  <si>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</si>
  <si>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</si>
  <si>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</si>
  <si>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</si>
  <si>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</si>
  <si>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</si>
  <si>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</si>
  <si>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</si>
  <si>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</si>
  <si>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</si>
  <si>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</si>
  <si>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</si>
  <si>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</si>
  <si>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</si>
  <si>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</si>
  <si>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</si>
  <si>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</si>
  <si>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</si>
  <si>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</si>
  <si>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</si>
  <si>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</si>
  <si>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</si>
  <si>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</si>
  <si>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</si>
  <si>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</si>
  <si>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</si>
  <si>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</si>
  <si>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</si>
  <si>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</si>
  <si>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</si>
  <si>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</si>
  <si>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</si>
  <si>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</si>
  <si>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</si>
  <si>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</si>
  <si>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</si>
  <si>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</si>
  <si>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</si>
  <si>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</si>
  <si>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</si>
  <si>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</si>
  <si>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</si>
  <si>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</si>
  <si>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</si>
  <si>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</si>
  <si>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</si>
  <si>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</si>
  <si>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</si>
  <si>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</si>
  <si>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</si>
  <si>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</si>
  <si>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</si>
  <si>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</si>
  <si>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</si>
  <si>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</si>
  <si>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</si>
  <si>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</si>
  <si>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</si>
  <si>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</si>
  <si>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</si>
  <si>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</si>
  <si>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</si>
  <si>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</si>
  <si>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</si>
  <si>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</si>
  <si>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</si>
  <si>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</si>
  <si>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</si>
  <si>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</si>
  <si>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</si>
  <si>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</si>
  <si>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</si>
  <si>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</si>
  <si>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</si>
  <si>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</si>
  <si>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</si>
  <si>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</si>
  <si>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</si>
  <si>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</si>
  <si>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</si>
  <si>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</si>
  <si>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</si>
  <si>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</si>
  <si>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</si>
  <si>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</si>
  <si>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</si>
  <si>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</si>
  <si>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</si>
  <si>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</si>
  <si>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</si>
  <si>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</si>
  <si>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</si>
  <si>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</si>
  <si>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</si>
  <si>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</si>
  <si>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</si>
  <si>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</si>
  <si>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</si>
  <si>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</si>
  <si>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</si>
  <si>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</si>
  <si>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</si>
  <si>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</si>
  <si>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</si>
  <si>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</si>
  <si>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</si>
  <si>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</si>
  <si>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</si>
  <si>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</si>
  <si>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</si>
  <si>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</si>
  <si>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</si>
  <si>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</si>
  <si>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</si>
  <si>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</si>
  <si>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</si>
  <si>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</si>
  <si>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</si>
  <si>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</si>
  <si>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</si>
  <si>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</si>
  <si>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</si>
  <si>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</si>
  <si>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</si>
  <si>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</si>
  <si>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</si>
  <si>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</si>
  <si>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</si>
  <si>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</si>
  <si>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</si>
  <si>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</si>
  <si>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</si>
  <si>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</si>
  <si>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</si>
  <si>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</si>
  <si>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</si>
  <si>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</si>
  <si>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</si>
  <si>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</si>
  <si>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</si>
  <si>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</si>
  <si>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</si>
  <si>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</si>
  <si>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</si>
  <si>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</si>
  <si>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</si>
  <si>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</si>
  <si>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</si>
  <si>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</si>
  <si>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</si>
  <si>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</si>
  <si>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</si>
  <si>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</si>
  <si>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</si>
  <si>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</si>
  <si>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</si>
  <si>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</si>
  <si>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</si>
  <si>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</si>
  <si>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</si>
  <si>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</si>
  <si>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</si>
  <si>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</si>
  <si>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</si>
  <si>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</si>
  <si>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</si>
  <si>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</si>
  <si>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</si>
  <si>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</si>
  <si>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</si>
  <si>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</si>
  <si>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</si>
  <si>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</si>
  <si>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</si>
  <si>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</si>
  <si>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</si>
  <si>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</si>
  <si>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</si>
  <si>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</si>
  <si>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</si>
  <si>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</si>
  <si>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</si>
  <si>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</si>
  <si>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</si>
  <si>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</si>
  <si>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</si>
  <si>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</si>
  <si>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</si>
  <si>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</si>
  <si>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</si>
  <si>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</si>
  <si>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</si>
  <si>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</si>
  <si>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</si>
  <si>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</si>
  <si>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</si>
  <si>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</si>
  <si>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</si>
  <si>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</si>
  <si>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</si>
  <si>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</si>
  <si>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</si>
  <si>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</si>
  <si>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</si>
  <si>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</si>
  <si>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</si>
  <si>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</si>
  <si>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</si>
  <si>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</si>
  <si>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</si>
  <si>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</si>
  <si>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</si>
  <si>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</si>
  <si>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</si>
  <si>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</si>
  <si>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</si>
  <si>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</si>
  <si>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</si>
  <si>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</si>
  <si>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</si>
  <si>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</si>
  <si>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</si>
  <si>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</si>
  <si>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</si>
  <si>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</si>
  <si>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</si>
  <si>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</si>
  <si>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</si>
  <si>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</si>
  <si>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</si>
  <si>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</si>
  <si>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</si>
  <si>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</si>
  <si>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</si>
  <si>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</si>
  <si>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</si>
  <si>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</si>
  <si>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</si>
  <si>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</si>
  <si>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</si>
  <si>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</si>
  <si>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</si>
  <si>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</si>
  <si>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</si>
  <si>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</si>
  <si>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</si>
  <si>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</si>
  <si>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</si>
  <si>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</si>
  <si>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</si>
  <si>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</si>
  <si>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</si>
  <si>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</si>
  <si>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</si>
  <si>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</si>
  <si>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</si>
  <si>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</si>
  <si>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</si>
  <si>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</si>
  <si>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</si>
  <si>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</si>
  <si>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</si>
  <si>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</si>
  <si>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</si>
  <si>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</si>
  <si>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</si>
  <si>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</si>
  <si>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</si>
  <si>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</si>
  <si>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</si>
  <si>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</si>
  <si>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</si>
  <si>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</si>
  <si>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</si>
  <si>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</si>
  <si>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</si>
  <si>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</si>
  <si>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</si>
  <si>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</si>
  <si>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</si>
  <si>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</si>
  <si>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</si>
  <si>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</si>
  <si>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</si>
  <si>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</si>
  <si>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</si>
  <si>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</si>
  <si>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</si>
  <si>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</si>
  <si>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</si>
  <si>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</si>
  <si>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</si>
  <si>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</si>
  <si>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</si>
  <si>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</si>
  <si>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</si>
  <si>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</si>
  <si>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</si>
  <si>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</si>
  <si>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</si>
  <si>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</si>
  <si>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</si>
  <si>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</si>
  <si>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</si>
  <si>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</si>
  <si>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</si>
  <si>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</si>
  <si>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</si>
  <si>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</si>
  <si>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</si>
  <si>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</si>
  <si>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</si>
  <si>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</si>
  <si>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</si>
  <si>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</si>
  <si>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</si>
  <si>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</si>
  <si>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</si>
  <si>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</si>
  <si>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</si>
  <si>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</si>
  <si>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</si>
  <si>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</si>
  <si>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</si>
  <si>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</si>
  <si>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</si>
  <si>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</si>
  <si>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</si>
  <si>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</si>
  <si>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</si>
  <si>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</si>
  <si>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</si>
  <si>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</si>
  <si>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</si>
  <si>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</si>
  <si>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</si>
  <si>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</si>
  <si>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</si>
  <si>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</si>
  <si>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</si>
  <si>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</si>
  <si>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</si>
  <si>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</si>
  <si>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</si>
  <si>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</si>
  <si>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</si>
  <si>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</si>
  <si>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</si>
  <si>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</si>
  <si>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</si>
  <si>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</si>
  <si>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</si>
  <si>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</si>
  <si>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</si>
  <si>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</si>
  <si>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</si>
  <si>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</si>
  <si>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</si>
  <si>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</si>
  <si>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</si>
  <si>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</si>
  <si>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</si>
  <si>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</si>
  <si>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</si>
  <si>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</si>
  <si>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</si>
  <si>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</si>
  <si>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</si>
  <si>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</si>
  <si>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</si>
  <si>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</si>
  <si>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</si>
  <si>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</si>
  <si>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</si>
  <si>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</si>
  <si>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</si>
  <si>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</si>
  <si>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</si>
  <si>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</si>
  <si>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</si>
  <si>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</si>
  <si>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</si>
  <si>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</si>
  <si>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</si>
  <si>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</si>
  <si>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</si>
  <si>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</si>
  <si>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</si>
  <si>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</si>
  <si>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</si>
  <si>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</si>
  <si>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</si>
  <si>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</si>
  <si>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</si>
  <si>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</si>
  <si>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</si>
  <si>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</si>
  <si>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</si>
  <si>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</si>
  <si>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</si>
  <si>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</si>
  <si>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</si>
  <si>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</si>
  <si>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</si>
  <si>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</si>
  <si>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</si>
  <si>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</si>
  <si>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</si>
  <si>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</si>
  <si>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</si>
  <si>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</si>
  <si>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</si>
  <si>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</si>
  <si>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</si>
  <si>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</si>
  <si>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</si>
  <si>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</si>
  <si>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</si>
  <si>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</si>
  <si>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</si>
  <si>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</si>
  <si>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</si>
  <si>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</si>
  <si>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</si>
  <si>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</si>
  <si>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</si>
  <si>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</si>
  <si>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</si>
  <si>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</si>
  <si>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</si>
  <si>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</si>
  <si>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</si>
  <si>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</si>
  <si>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</si>
  <si>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</si>
  <si>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</si>
  <si>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</si>
  <si>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</si>
  <si>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</si>
  <si>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</si>
  <si>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</si>
  <si>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</si>
  <si>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</si>
  <si>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</si>
  <si>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</si>
  <si>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</si>
  <si>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</si>
  <si>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</si>
  <si>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</si>
  <si>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</si>
  <si>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</si>
  <si>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</si>
  <si>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</si>
  <si>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</si>
  <si>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</si>
  <si>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</si>
  <si>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</si>
  <si>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</si>
  <si>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</si>
  <si>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</si>
  <si>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</si>
  <si>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</si>
  <si>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</si>
  <si>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</si>
  <si>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</si>
  <si>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</si>
  <si>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</si>
  <si>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</si>
  <si>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</si>
  <si>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</si>
  <si>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</si>
  <si>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</si>
  <si>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</si>
  <si>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</si>
  <si>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</si>
  <si>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</si>
  <si>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</si>
  <si>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</si>
  <si>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</si>
  <si>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</si>
  <si>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</si>
  <si>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</si>
  <si>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</si>
  <si>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</si>
  <si>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</si>
  <si>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</si>
  <si>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</si>
  <si>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</si>
  <si>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</si>
  <si>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</si>
  <si>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</si>
  <si>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</si>
  <si>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</si>
  <si>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</si>
  <si>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</si>
  <si>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</si>
  <si>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</si>
  <si>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</si>
  <si>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</si>
  <si>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</si>
  <si>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</si>
  <si>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</si>
  <si>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</si>
  <si>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</si>
  <si>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</si>
  <si>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</si>
  <si>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</si>
  <si>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</si>
  <si>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</si>
  <si>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</si>
  <si>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</si>
  <si>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</si>
  <si>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</si>
  <si>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</si>
  <si>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</si>
  <si>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</si>
  <si>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</si>
  <si>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</si>
  <si>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</si>
  <si>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</si>
  <si>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</si>
  <si>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</si>
  <si>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</si>
  <si>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</si>
  <si>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</si>
  <si>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</si>
  <si>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</si>
  <si>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</si>
  <si>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</si>
  <si>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</si>
  <si>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</si>
  <si>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</si>
  <si>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</si>
  <si>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</si>
  <si>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</si>
  <si>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</si>
  <si>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</si>
  <si>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</si>
  <si>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</si>
  <si>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</si>
  <si>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</si>
  <si>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</si>
  <si>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</si>
  <si>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</si>
  <si>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</si>
  <si>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</si>
  <si>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</si>
  <si>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</si>
  <si>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</si>
  <si>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</si>
  <si>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</si>
  <si>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</si>
  <si>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</si>
  <si>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</si>
  <si>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</si>
  <si>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</si>
  <si>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</si>
  <si>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</si>
  <si>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</si>
  <si>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</si>
  <si>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</si>
  <si>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</si>
  <si>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</si>
  <si>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</si>
  <si>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</si>
  <si>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</si>
  <si>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</si>
  <si>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</si>
  <si>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</si>
  <si>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</si>
  <si>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</si>
  <si>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</si>
  <si>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</si>
  <si>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</si>
  <si>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</si>
  <si>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</si>
  <si>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</si>
  <si>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</si>
  <si>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</si>
  <si>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</si>
  <si>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</si>
  <si>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</si>
  <si>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</si>
  <si>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</si>
  <si>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</si>
  <si>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</si>
  <si>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</si>
  <si>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</si>
  <si>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</si>
  <si>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</si>
  <si>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</si>
  <si>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</si>
  <si>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</si>
  <si>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</si>
  <si>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</si>
  <si>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</si>
  <si>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</si>
  <si>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</si>
  <si>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</si>
  <si>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</si>
  <si>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</si>
  <si>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</si>
  <si>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</si>
  <si>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</si>
  <si>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</si>
  <si>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</si>
  <si>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</si>
  <si>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</si>
  <si>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</si>
  <si>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</si>
  <si>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</si>
  <si>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</si>
  <si>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</si>
  <si>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</si>
  <si>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</si>
  <si>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</si>
  <si>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</si>
  <si>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</si>
  <si>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</si>
  <si>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</si>
  <si>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</si>
  <si>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</si>
  <si>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</si>
  <si>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</si>
  <si>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</si>
  <si>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</si>
  <si>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</si>
  <si>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</si>
  <si>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</si>
  <si>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</si>
  <si>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</si>
  <si>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</si>
  <si>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</si>
  <si>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</si>
  <si>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</si>
  <si>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</si>
  <si>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</si>
  <si>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</si>
  <si>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</si>
  <si>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</si>
  <si>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</si>
  <si>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</si>
  <si>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</si>
  <si>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</si>
  <si>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</si>
  <si>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</si>
  <si>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</si>
  <si>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</si>
  <si>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</si>
  <si>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</si>
  <si>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</si>
  <si>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</si>
  <si>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</si>
  <si>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</si>
  <si>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</si>
  <si>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</si>
  <si>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</si>
  <si>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</si>
  <si>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</si>
  <si>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</si>
  <si>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</si>
  <si>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</si>
  <si>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</si>
  <si>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</si>
  <si>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</si>
  <si>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</si>
  <si>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</si>
  <si>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</si>
  <si>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</si>
  <si>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</si>
  <si>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</si>
  <si>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</si>
  <si>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</si>
  <si>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</si>
  <si>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</si>
  <si>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</si>
  <si>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</si>
  <si>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</si>
  <si>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</si>
  <si>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</si>
  <si>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</si>
  <si>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</si>
  <si>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</si>
  <si>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</si>
  <si>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</si>
  <si>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</si>
  <si>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</si>
  <si>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</si>
  <si>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</si>
  <si>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</si>
  <si>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</si>
  <si>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</si>
  <si>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</si>
  <si>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</si>
  <si>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</si>
  <si>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</si>
  <si>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</si>
  <si>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</si>
  <si>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</si>
  <si>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</si>
  <si>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</si>
  <si>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</si>
  <si>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</si>
  <si>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</si>
  <si>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</si>
  <si>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</si>
  <si>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</si>
  <si>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</si>
  <si>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</si>
  <si>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</si>
  <si>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</si>
  <si>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</si>
  <si>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</si>
  <si>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</si>
  <si>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</si>
  <si>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</si>
  <si>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</si>
  <si>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</si>
  <si>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</si>
  <si>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</si>
  <si>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</si>
  <si>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</si>
  <si>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</si>
  <si>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</si>
  <si>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</si>
  <si>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</si>
  <si>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</si>
  <si>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</si>
  <si>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</si>
  <si>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</si>
  <si>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</si>
  <si>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</si>
  <si>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</si>
  <si>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</si>
  <si>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</si>
  <si>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</si>
  <si>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</si>
  <si>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</si>
  <si>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</si>
  <si>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</si>
  <si>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</si>
  <si>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</si>
  <si>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</si>
  <si>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</si>
  <si>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</si>
  <si>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</si>
  <si>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</si>
  <si>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</si>
  <si>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</si>
  <si>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</si>
  <si>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</si>
  <si>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</si>
  <si>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</si>
  <si>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</si>
  <si>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</si>
  <si>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</si>
  <si>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</si>
  <si>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</si>
  <si>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</si>
  <si>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</si>
  <si>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</si>
  <si>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</si>
  <si>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</si>
  <si>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</si>
  <si>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</si>
  <si>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</si>
  <si>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</si>
  <si>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</si>
  <si>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</si>
  <si>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</si>
  <si>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</si>
  <si>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</si>
  <si>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</si>
  <si>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</si>
  <si>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</si>
  <si>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</si>
  <si>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</si>
  <si>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</si>
  <si>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</si>
  <si>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</si>
  <si>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</si>
  <si>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</si>
  <si>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</si>
  <si>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</si>
  <si>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</si>
  <si>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</si>
  <si>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</si>
  <si>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</si>
  <si>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</si>
  <si>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</si>
  <si>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</si>
  <si>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</si>
  <si>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</si>
  <si>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</si>
  <si>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</si>
  <si>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</si>
  <si>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</si>
  <si>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</si>
  <si>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</si>
  <si>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</si>
  <si>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</si>
  <si>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</si>
  <si>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</si>
  <si>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</si>
  <si>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</si>
  <si>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</si>
  <si>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</si>
  <si>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</si>
  <si>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</si>
  <si>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</si>
  <si>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</si>
  <si>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</si>
  <si>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</si>
  <si>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</si>
  <si>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</si>
  <si>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</si>
  <si>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</si>
  <si>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</si>
  <si>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</si>
  <si>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</si>
  <si>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</si>
  <si>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</si>
  <si>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</si>
  <si>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</si>
  <si>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</si>
  <si>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</si>
  <si>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</si>
  <si>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</si>
  <si>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</si>
  <si>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</si>
  <si>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</si>
  <si>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</si>
  <si>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</si>
  <si>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</si>
  <si>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</si>
  <si>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</si>
  <si>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</si>
  <si>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</si>
  <si>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</si>
  <si>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</si>
  <si>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</si>
  <si>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</si>
  <si>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</si>
  <si>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</si>
  <si>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</si>
  <si>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</si>
  <si>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</si>
  <si>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</si>
  <si>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</si>
  <si>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</si>
  <si>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</si>
  <si>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</si>
  <si>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</si>
  <si>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</si>
  <si>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</si>
  <si>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</si>
  <si>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</si>
  <si>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</si>
  <si>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</si>
  <si>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</si>
  <si>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</si>
  <si>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</si>
  <si>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</si>
  <si>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</si>
  <si>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</si>
  <si>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</si>
  <si>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</si>
  <si>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</si>
  <si>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</si>
  <si>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</si>
  <si>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</si>
  <si>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</si>
  <si>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</si>
  <si>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</si>
  <si>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</si>
  <si>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</si>
  <si>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</si>
  <si>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</si>
  <si>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</si>
  <si>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</si>
  <si>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</si>
  <si>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</si>
  <si>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</si>
  <si>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</si>
  <si>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</si>
  <si>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</si>
  <si>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</si>
  <si>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</si>
  <si>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</si>
  <si>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</si>
  <si>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</si>
  <si>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</si>
  <si>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</si>
  <si>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</si>
  <si>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</si>
  <si>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</si>
  <si>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</si>
  <si>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</si>
  <si>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</si>
  <si>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</si>
  <si>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</si>
  <si>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</si>
  <si>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</si>
  <si>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</si>
  <si>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</si>
  <si>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</si>
  <si>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</si>
  <si>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</si>
  <si>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</si>
  <si>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</si>
  <si>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</si>
  <si>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</si>
  <si>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</si>
  <si>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</si>
  <si>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</si>
  <si>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</si>
  <si>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</si>
  <si>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</si>
  <si>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</si>
  <si>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</si>
  <si>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</si>
  <si>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</si>
  <si>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</si>
  <si>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</si>
  <si>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</si>
  <si>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</si>
  <si>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</si>
  <si>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</si>
  <si>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</si>
  <si>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</si>
  <si>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</si>
  <si>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</si>
  <si>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</si>
  <si>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</si>
  <si>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</si>
  <si>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</si>
  <si>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</si>
  <si>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</si>
  <si>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</si>
  <si>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</si>
  <si>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</si>
  <si>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</si>
  <si>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</si>
  <si>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</si>
  <si>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</si>
  <si>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</si>
  <si>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</si>
  <si>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</si>
  <si>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</si>
  <si>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</si>
  <si>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</si>
  <si>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</si>
  <si>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</si>
  <si>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</si>
  <si>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</si>
  <si>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</si>
  <si>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</si>
  <si>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</si>
  <si>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</si>
  <si>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</si>
  <si>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</si>
  <si>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</si>
  <si>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</si>
  <si>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</si>
  <si>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</si>
  <si>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</si>
  <si>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</si>
  <si>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</si>
  <si>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</si>
  <si>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</si>
  <si>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</si>
  <si>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</si>
  <si>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</si>
  <si>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</si>
  <si>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</si>
  <si>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</si>
  <si>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</si>
  <si>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</si>
  <si>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</si>
  <si>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</si>
  <si>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</si>
  <si>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</si>
  <si>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</si>
  <si>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</si>
  <si>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</si>
  <si>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</si>
  <si>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</si>
  <si>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</si>
  <si>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</si>
  <si>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</si>
  <si>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</si>
  <si>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</si>
  <si>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</si>
  <si>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</si>
  <si>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</si>
  <si>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</si>
  <si>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</si>
  <si>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</si>
  <si>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</si>
  <si>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</si>
  <si>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</si>
  <si>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</si>
  <si>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</si>
  <si>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</si>
  <si>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</si>
  <si>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</si>
  <si>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</si>
  <si>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</si>
  <si>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</si>
  <si>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</si>
  <si>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</si>
  <si>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</si>
  <si>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</si>
  <si>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</si>
  <si>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</si>
  <si>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</si>
  <si>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</si>
  <si>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</si>
  <si>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</si>
  <si>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</si>
  <si>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</si>
  <si>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</si>
  <si>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</si>
  <si>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</si>
  <si>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</si>
  <si>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</si>
  <si>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</si>
  <si>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</si>
  <si>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</si>
  <si>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</si>
  <si>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</si>
  <si>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</si>
  <si>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</si>
  <si>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</si>
  <si>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</si>
  <si>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</si>
  <si>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</si>
  <si>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</si>
  <si>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</si>
  <si>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</si>
  <si>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</si>
  <si>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</si>
  <si>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</si>
  <si>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</si>
  <si>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</si>
  <si>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</si>
  <si>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</si>
  <si>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</si>
  <si>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</si>
  <si>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</si>
  <si>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</si>
  <si>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</si>
  <si>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</si>
  <si>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</si>
  <si>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</si>
  <si>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</si>
  <si>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</si>
  <si>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</si>
  <si>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</si>
  <si>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</si>
  <si>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</si>
  <si>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</si>
  <si>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</si>
  <si>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</si>
  <si>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</si>
  <si>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</si>
  <si>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</si>
  <si>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</si>
  <si>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</si>
  <si>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</si>
  <si>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</si>
  <si>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</si>
  <si>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</si>
  <si>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</si>
  <si>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</si>
  <si>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</si>
  <si>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</si>
  <si>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</si>
  <si>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</si>
  <si>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</si>
  <si>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</si>
  <si>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</si>
  <si>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</si>
  <si>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</si>
  <si>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</si>
  <si>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</si>
  <si>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</si>
  <si>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</si>
  <si>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</si>
  <si>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</si>
  <si>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</si>
  <si>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</si>
  <si>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</si>
  <si>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</si>
  <si>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</si>
  <si>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</si>
  <si>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</si>
  <si>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</si>
  <si>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</si>
  <si>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</si>
  <si>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</si>
  <si>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</si>
  <si>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</si>
  <si>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</si>
  <si>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</si>
  <si>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</si>
  <si>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</si>
  <si>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</si>
  <si>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</si>
  <si>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</si>
  <si>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</si>
  <si>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</si>
  <si>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</si>
  <si>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</si>
  <si>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</si>
  <si>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</si>
  <si>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</si>
  <si>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</si>
  <si>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</si>
  <si>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</si>
  <si>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</si>
  <si>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</si>
  <si>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</si>
  <si>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</si>
  <si>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</si>
  <si>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</si>
  <si>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</si>
  <si>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</si>
  <si>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</si>
  <si>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</si>
  <si>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</si>
  <si>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</si>
  <si>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</si>
  <si>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</si>
  <si>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</si>
  <si>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</si>
  <si>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</si>
  <si>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</si>
  <si>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</si>
  <si>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</si>
  <si>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</si>
  <si>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</si>
  <si>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</si>
  <si>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</si>
  <si>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</si>
  <si>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</si>
  <si>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</si>
  <si>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</si>
  <si>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</si>
  <si>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</si>
  <si>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</si>
  <si>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</si>
  <si>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</si>
  <si>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</si>
  <si>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</si>
  <si>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</si>
  <si>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</si>
  <si>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</si>
  <si>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</si>
  <si>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</si>
  <si>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</si>
  <si>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</si>
  <si>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</si>
  <si>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</si>
  <si>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</si>
  <si>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</si>
  <si>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</si>
  <si>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</si>
  <si>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</si>
  <si>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</si>
  <si>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</si>
  <si>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</si>
  <si>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</si>
  <si>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</si>
  <si>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</si>
  <si>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</si>
  <si>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</si>
  <si>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</si>
  <si>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</si>
  <si>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</si>
  <si>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</si>
  <si>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</si>
  <si>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</si>
  <si>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</si>
  <si>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</si>
  <si>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</si>
  <si>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</si>
  <si>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</si>
  <si>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</si>
  <si>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</si>
  <si>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</si>
  <si>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</si>
  <si>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</si>
  <si>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</si>
  <si>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</si>
  <si>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</si>
  <si>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</si>
  <si>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</si>
  <si>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</si>
  <si>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</si>
  <si>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</si>
  <si>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</si>
  <si>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</si>
  <si>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</si>
  <si>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</si>
  <si>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</si>
  <si>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</si>
  <si>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</si>
  <si>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</si>
  <si>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</si>
  <si>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</si>
  <si>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</si>
  <si>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</si>
  <si>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</si>
  <si>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</si>
  <si>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</si>
  <si>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</si>
  <si>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</si>
  <si>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</si>
  <si>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</si>
  <si>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</si>
  <si>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</si>
  <si>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</si>
  <si>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</si>
  <si>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</si>
  <si>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</si>
  <si>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</si>
  <si>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</si>
  <si>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</si>
  <si>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</si>
  <si>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</si>
  <si>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</si>
  <si>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</si>
  <si>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</si>
  <si>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</si>
  <si>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</si>
  <si>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</si>
  <si>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</si>
  <si>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</si>
  <si>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</si>
  <si>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</si>
  <si>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</si>
  <si>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</si>
  <si>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</si>
  <si>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</si>
  <si>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</si>
  <si>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</si>
  <si>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</si>
  <si>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</si>
  <si>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</si>
  <si>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</si>
  <si>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</si>
  <si>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</si>
  <si>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</si>
  <si>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</si>
  <si>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</si>
  <si>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</si>
  <si>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</si>
  <si>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</si>
  <si>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</si>
  <si>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</si>
  <si>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</si>
  <si>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</si>
  <si>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</si>
  <si>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</si>
  <si>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</si>
  <si>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</si>
  <si>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</si>
  <si>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</si>
  <si>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</si>
  <si>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</si>
  <si>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</si>
  <si>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</si>
  <si>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</si>
  <si>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</si>
  <si>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</si>
  <si>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</si>
  <si>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</si>
  <si>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</si>
  <si>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</si>
  <si>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</si>
  <si>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</si>
  <si>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</si>
  <si>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</si>
  <si>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</si>
  <si>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</si>
  <si>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</si>
  <si>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</si>
  <si>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</si>
  <si>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</si>
  <si>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</si>
  <si>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</si>
  <si>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</si>
  <si>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</si>
  <si>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</si>
  <si>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</si>
  <si>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</si>
  <si>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</si>
  <si>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</si>
  <si>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</si>
  <si>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</si>
  <si>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</si>
  <si>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</si>
  <si>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</si>
  <si>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</si>
  <si>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</si>
  <si>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</si>
  <si>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</si>
  <si>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</si>
  <si>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</si>
  <si>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</si>
  <si>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</si>
  <si>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</si>
  <si>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</si>
  <si>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</si>
  <si>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</si>
  <si>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</si>
  <si>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</si>
  <si>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</si>
  <si>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</si>
  <si>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</si>
  <si>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</si>
  <si>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</si>
  <si>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</si>
  <si>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</si>
  <si>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</si>
  <si>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</si>
  <si>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</si>
  <si>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</si>
  <si>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</si>
  <si>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</si>
  <si>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</si>
  <si>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</si>
  <si>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</si>
  <si>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</si>
  <si>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</si>
  <si>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</si>
  <si>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</si>
  <si>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</si>
  <si>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</si>
  <si>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</si>
  <si>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</si>
  <si>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</si>
  <si>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</si>
  <si>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</si>
  <si>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</si>
  <si>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</si>
  <si>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</si>
  <si>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</si>
  <si>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</si>
  <si>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</si>
  <si>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</si>
  <si>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</si>
  <si>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</si>
  <si>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</si>
  <si>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</si>
  <si>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</si>
  <si>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</si>
  <si>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</si>
  <si>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</si>
  <si>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</si>
  <si>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</si>
  <si>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</si>
  <si>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</si>
  <si>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</si>
  <si>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</si>
  <si>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</si>
  <si>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</si>
  <si>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</si>
  <si>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</si>
  <si>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</si>
  <si>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</si>
  <si>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</si>
  <si>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</si>
  <si>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</si>
  <si>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</si>
  <si>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</si>
  <si>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</si>
  <si>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</si>
  <si>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</si>
  <si>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</si>
  <si>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</si>
  <si>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</si>
  <si>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</si>
  <si>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</si>
  <si>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</si>
  <si>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</si>
  <si>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</si>
  <si>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</si>
  <si>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</si>
  <si>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</si>
  <si>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</si>
  <si>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</si>
  <si>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</si>
  <si>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</si>
  <si>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</si>
  <si>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</si>
  <si>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</si>
  <si>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</si>
  <si>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</si>
  <si>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</si>
  <si>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</si>
  <si>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</si>
  <si>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</si>
  <si>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</si>
  <si>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</si>
  <si>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</si>
  <si>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</si>
  <si>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</si>
  <si>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</si>
  <si>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</si>
  <si>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</si>
  <si>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</si>
  <si>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</si>
  <si>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</si>
  <si>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</si>
  <si>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</si>
  <si>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</si>
  <si>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</si>
  <si>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</si>
  <si>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</si>
  <si>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</si>
  <si>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</si>
  <si>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</si>
  <si>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</si>
  <si>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</si>
  <si>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</si>
  <si>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</si>
  <si>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</si>
  <si>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</si>
  <si>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</si>
  <si>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</si>
  <si>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</si>
  <si>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</si>
  <si>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</si>
  <si>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</si>
  <si>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</si>
  <si>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</si>
  <si>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</si>
  <si>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</si>
  <si>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</si>
  <si>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</si>
  <si>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</si>
  <si>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</si>
  <si>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</si>
  <si>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</si>
  <si>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</si>
  <si>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</si>
  <si>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</si>
  <si>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</si>
  <si>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</si>
  <si>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</si>
  <si>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</si>
  <si>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</si>
  <si>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</si>
  <si>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</si>
  <si>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</si>
  <si>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</si>
  <si>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</si>
  <si>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</si>
  <si>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</si>
  <si>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</si>
  <si>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</si>
  <si>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</si>
  <si>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</si>
  <si>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</si>
  <si>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</si>
  <si>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</si>
  <si>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</si>
  <si>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</si>
  <si>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</si>
  <si>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</si>
  <si>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</si>
  <si>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</si>
  <si>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</si>
  <si>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</si>
  <si>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</si>
  <si>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</si>
  <si>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</si>
  <si>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</si>
  <si>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</si>
  <si>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</si>
  <si>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</si>
  <si>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</si>
  <si>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</si>
  <si>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</si>
  <si>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</si>
  <si>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</si>
  <si>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</si>
  <si>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</si>
  <si>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</si>
  <si>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</si>
  <si>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</si>
  <si>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</si>
  <si>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</si>
  <si>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</si>
  <si>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</si>
  <si>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</si>
  <si>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</si>
  <si>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</si>
  <si>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</si>
  <si>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</si>
  <si>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</si>
  <si>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</si>
  <si>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</si>
  <si>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</si>
  <si>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</si>
  <si>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</si>
  <si>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</si>
  <si>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</si>
  <si>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</si>
  <si>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</si>
  <si>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</si>
  <si>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</si>
  <si>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</si>
  <si>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</si>
  <si>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</si>
  <si>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</si>
  <si>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</si>
  <si>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</si>
  <si>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</si>
  <si>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</si>
  <si>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</si>
  <si>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</si>
  <si>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</si>
  <si>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</si>
  <si>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</si>
  <si>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</si>
  <si>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</si>
  <si>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</si>
  <si>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</si>
  <si>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</si>
  <si>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</si>
  <si>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</si>
  <si>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</si>
  <si>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</si>
  <si>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</si>
  <si>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</si>
  <si>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</si>
  <si>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</si>
  <si>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</si>
  <si>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</si>
  <si>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</si>
  <si>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</si>
  <si>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</si>
  <si>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</si>
  <si>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</si>
  <si>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</si>
  <si>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</si>
  <si>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</si>
  <si>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</si>
  <si>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</si>
  <si>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</si>
  <si>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</si>
  <si>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</si>
  <si>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</si>
  <si>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</si>
  <si>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</si>
  <si>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</si>
  <si>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</si>
  <si>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</si>
  <si>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</si>
  <si>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</si>
  <si>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</si>
  <si>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</si>
  <si>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</si>
  <si>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</si>
  <si>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</si>
  <si>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</si>
  <si>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</si>
  <si>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</si>
  <si>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</si>
  <si>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</si>
  <si>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</si>
  <si>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</si>
  <si>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</si>
  <si>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</si>
  <si>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</si>
  <si>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</si>
  <si>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</si>
  <si>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</si>
  <si>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</si>
  <si>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</si>
  <si>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</si>
  <si>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</si>
  <si>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</si>
  <si>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</si>
  <si>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</si>
  <si>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</si>
  <si>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</si>
  <si>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</si>
  <si>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</si>
  <si>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</si>
  <si>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</si>
  <si>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</si>
  <si>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</si>
  <si>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</si>
  <si>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</si>
  <si>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</si>
  <si>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</si>
  <si>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</si>
  <si>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</si>
  <si>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</si>
  <si>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</si>
  <si>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</si>
  <si>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</si>
  <si>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</si>
  <si>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</si>
  <si>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</si>
  <si>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</si>
  <si>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</si>
  <si>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</si>
  <si>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</si>
  <si>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</si>
  <si>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</si>
  <si>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</si>
  <si>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</si>
  <si>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</si>
  <si>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</si>
  <si>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</si>
  <si>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</si>
  <si>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</si>
  <si>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</si>
  <si>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</si>
  <si>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</si>
  <si>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</si>
  <si>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</si>
  <si>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</si>
  <si>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</si>
  <si>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</si>
  <si>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</si>
  <si>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</si>
  <si>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</si>
  <si>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</si>
  <si>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</si>
  <si>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</si>
  <si>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</si>
  <si>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</si>
  <si>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</si>
  <si>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</si>
  <si>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</si>
  <si>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</si>
  <si>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</si>
  <si>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</si>
  <si>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</si>
  <si>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</si>
  <si>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</si>
  <si>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</si>
  <si>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</si>
  <si>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</si>
  <si>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</si>
  <si>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</si>
  <si>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</si>
  <si>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</si>
  <si>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</si>
  <si>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</si>
  <si>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</si>
  <si>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</si>
  <si>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</si>
  <si>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</si>
  <si>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</si>
  <si>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</si>
  <si>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</si>
  <si>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</si>
  <si>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</si>
  <si>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</si>
  <si>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</si>
  <si>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</si>
  <si>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</si>
  <si>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</si>
  <si>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</si>
  <si>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</si>
  <si>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</si>
  <si>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</si>
  <si>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</si>
  <si>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</si>
  <si>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</si>
  <si>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</si>
  <si>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</si>
  <si>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</si>
  <si>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</si>
  <si>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</si>
  <si>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</si>
  <si>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</si>
  <si>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</si>
  <si>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</si>
  <si>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</si>
  <si>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</si>
  <si>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</si>
  <si>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</si>
  <si>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</si>
  <si>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</si>
  <si>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</si>
  <si>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</si>
  <si>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</si>
  <si>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</si>
  <si>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</si>
  <si>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</si>
  <si>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</si>
  <si>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</si>
  <si>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</si>
  <si>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</si>
  <si>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</si>
  <si>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</si>
  <si>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</si>
  <si>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</si>
  <si>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</si>
  <si>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</si>
  <si>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</si>
  <si>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</si>
  <si>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</si>
  <si>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</si>
  <si>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</si>
  <si>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</si>
  <si>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</si>
  <si>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</si>
  <si>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</si>
  <si>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</si>
  <si>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</si>
  <si>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</si>
  <si>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</si>
  <si>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</si>
  <si>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</si>
  <si>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</si>
  <si>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</si>
  <si>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</si>
  <si>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</si>
  <si>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</si>
  <si>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</si>
  <si>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</si>
  <si>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</si>
  <si>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</si>
  <si>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</si>
  <si>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</si>
  <si>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</si>
  <si>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</si>
  <si>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</si>
  <si>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</si>
  <si>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</si>
  <si>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</si>
  <si>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</si>
  <si>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</si>
  <si>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</si>
  <si>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</si>
  <si>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</si>
  <si>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</si>
  <si>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</si>
  <si>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</si>
  <si>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</si>
  <si>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</si>
  <si>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</si>
  <si>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</si>
  <si>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</si>
  <si>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</si>
  <si>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</si>
  <si>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</si>
  <si>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</si>
  <si>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</si>
  <si>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</si>
  <si>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</si>
  <si>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</si>
  <si>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</si>
  <si>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</si>
  <si>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</si>
  <si>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</si>
  <si>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</si>
  <si>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</si>
  <si>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</si>
  <si>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</si>
  <si>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</si>
  <si>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</si>
  <si>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</si>
  <si>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</si>
  <si>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</si>
  <si>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</si>
  <si>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</si>
  <si>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</si>
  <si>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</si>
  <si>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</si>
  <si>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</si>
  <si>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</si>
  <si>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</si>
  <si>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</si>
  <si>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</si>
  <si>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</si>
  <si>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</si>
  <si>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</si>
  <si>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</si>
  <si>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</si>
  <si>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</si>
  <si>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</si>
  <si>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</si>
  <si>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</si>
  <si>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</si>
  <si>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</si>
  <si>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</si>
  <si>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</si>
  <si>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</si>
  <si>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</si>
  <si>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</si>
  <si>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</si>
  <si>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</si>
  <si>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</si>
  <si>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</si>
  <si>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</si>
  <si>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</si>
  <si>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</si>
  <si>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</si>
  <si>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</si>
  <si>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</si>
  <si>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</si>
  <si>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</si>
  <si>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</si>
  <si>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</si>
  <si>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</si>
  <si>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</si>
  <si>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</si>
  <si>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</si>
  <si>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</si>
  <si>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</si>
  <si>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</si>
  <si>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</si>
  <si>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</si>
  <si>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</si>
  <si>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</si>
  <si>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</si>
  <si>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</si>
  <si>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</si>
  <si>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</si>
  <si>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</si>
  <si>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</si>
  <si>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</si>
  <si>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</si>
  <si>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</si>
  <si>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</si>
  <si>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</si>
  <si>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</si>
  <si>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</si>
  <si>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</si>
  <si>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</si>
  <si>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</si>
  <si>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</si>
  <si>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</si>
  <si>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</si>
  <si>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</si>
  <si>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</si>
  <si>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</si>
  <si>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</si>
  <si>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</si>
  <si>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</si>
  <si>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</si>
  <si>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</si>
  <si>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</si>
  <si>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</si>
  <si>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</si>
  <si>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</si>
  <si>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</si>
  <si>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</si>
  <si>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</si>
  <si>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</si>
  <si>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</si>
  <si>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</si>
  <si>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</si>
  <si>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</si>
  <si>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</si>
  <si>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</si>
  <si>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</si>
  <si>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</si>
  <si>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</si>
  <si>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</si>
  <si>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</si>
  <si>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</si>
  <si>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</si>
  <si>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</si>
  <si>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</si>
  <si>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</si>
  <si>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</si>
  <si>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</si>
  <si>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</si>
  <si>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</si>
  <si>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</si>
  <si>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</si>
  <si>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</si>
  <si>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</si>
  <si>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</si>
  <si>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</si>
  <si>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</si>
  <si>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</si>
  <si>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</si>
  <si>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</si>
  <si>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</si>
  <si>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</si>
  <si>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</si>
  <si>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</si>
  <si>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</si>
  <si>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</si>
  <si>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</si>
  <si>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</si>
  <si>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</si>
  <si>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</si>
  <si>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</si>
  <si>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</si>
  <si>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</si>
  <si>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</si>
  <si>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</si>
  <si>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</si>
  <si>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</si>
  <si>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</si>
  <si>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</si>
  <si>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</si>
  <si>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</si>
  <si>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</si>
  <si>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</si>
  <si>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</si>
  <si>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</si>
  <si>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</si>
  <si>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</si>
  <si>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</si>
  <si>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</si>
  <si>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</si>
  <si>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</si>
  <si>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</si>
  <si>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</si>
  <si>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</si>
  <si>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</si>
  <si>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</si>
  <si>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</si>
  <si>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</si>
  <si>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</si>
  <si>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</si>
  <si>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</si>
  <si>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</si>
  <si>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</si>
  <si>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</si>
  <si>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</si>
  <si>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</si>
  <si>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</si>
  <si>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</si>
  <si>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</si>
  <si>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</si>
  <si>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</si>
  <si>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</si>
  <si>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</si>
  <si>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</si>
  <si>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</si>
  <si>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</si>
  <si>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</si>
  <si>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</si>
  <si>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</si>
  <si>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</si>
  <si>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</si>
  <si>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</si>
  <si>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</si>
  <si>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</si>
  <si>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</si>
  <si>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</si>
  <si>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</si>
  <si>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</si>
  <si>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</si>
  <si>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</si>
  <si>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</si>
  <si>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</si>
  <si>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</si>
  <si>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</si>
  <si>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</si>
  <si>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</si>
  <si>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</si>
  <si>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</si>
  <si>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</si>
  <si>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</si>
  <si>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</si>
  <si>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</si>
  <si>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</si>
  <si>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</si>
  <si>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</si>
  <si>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</si>
  <si>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</si>
  <si>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</si>
  <si>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</si>
  <si>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</si>
  <si>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</si>
  <si>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</si>
  <si>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</si>
  <si>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</si>
  <si>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</si>
  <si>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</si>
  <si>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</si>
  <si>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</si>
  <si>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</si>
  <si>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</si>
  <si>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</si>
  <si>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</si>
  <si>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</si>
  <si>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</si>
  <si>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</si>
  <si>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</si>
  <si>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</si>
  <si>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</si>
  <si>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</si>
  <si>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</si>
  <si>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</si>
  <si>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</si>
  <si>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</si>
  <si>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</si>
  <si>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</si>
  <si>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</si>
  <si>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</si>
  <si>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</si>
  <si>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</si>
  <si>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</si>
  <si>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</si>
  <si>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</si>
  <si>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</si>
  <si>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</si>
  <si>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</si>
  <si>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</si>
  <si>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</si>
  <si>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</si>
  <si>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</si>
  <si>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</si>
  <si>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</si>
  <si>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</si>
  <si>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</si>
  <si>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</si>
  <si>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</si>
  <si>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</si>
  <si>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</si>
  <si>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</si>
  <si>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</si>
  <si>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</si>
  <si>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</si>
  <si>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</si>
  <si>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</si>
  <si>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</si>
  <si>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</si>
  <si>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</si>
  <si>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</si>
  <si>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</si>
  <si>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</si>
  <si>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</si>
  <si>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</si>
  <si>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</si>
  <si>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</si>
  <si>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</si>
  <si>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</si>
  <si>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</si>
  <si>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</si>
  <si>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</si>
  <si>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</si>
  <si>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</si>
  <si>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</si>
  <si>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</si>
  <si>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</si>
  <si>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</si>
  <si>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</si>
  <si>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</si>
  <si>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</si>
  <si>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</si>
  <si>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</si>
  <si>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</si>
  <si>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</si>
  <si>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</si>
  <si>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</si>
  <si>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</si>
  <si>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</si>
  <si>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</si>
  <si>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</si>
  <si>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</si>
  <si>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</si>
  <si>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</si>
  <si>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</si>
  <si>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</si>
  <si>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</si>
  <si>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</si>
  <si>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</si>
  <si>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</si>
  <si>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</si>
  <si>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</si>
  <si>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</si>
  <si>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</si>
  <si>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</si>
  <si>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</si>
  <si>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</si>
  <si>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</si>
  <si>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</si>
  <si>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</si>
  <si>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</si>
  <si>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</si>
  <si>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</si>
  <si>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</si>
  <si>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</si>
  <si>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</si>
  <si>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</si>
  <si>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</si>
  <si>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</si>
  <si>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</si>
  <si>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</si>
  <si>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</si>
  <si>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</si>
  <si>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</si>
  <si>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</si>
  <si>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</si>
  <si>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</si>
  <si>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</si>
  <si>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</si>
  <si>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</si>
  <si>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</si>
  <si>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</si>
  <si>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</si>
  <si>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</si>
  <si>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</si>
  <si>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</si>
  <si>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</si>
  <si>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</si>
  <si>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</si>
  <si>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</si>
  <si>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</si>
  <si>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</si>
  <si>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</si>
  <si>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</si>
  <si>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</si>
  <si>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</si>
  <si>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</si>
  <si>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</si>
  <si>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</si>
  <si>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</si>
  <si>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</si>
  <si>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</si>
  <si>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</si>
  <si>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</si>
  <si>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</si>
  <si>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</si>
  <si>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</si>
  <si>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</si>
  <si>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</si>
  <si>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</si>
  <si>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</si>
  <si>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</si>
  <si>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</si>
  <si>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</si>
  <si>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</si>
  <si>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</si>
  <si>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</si>
  <si>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</si>
  <si>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</si>
  <si>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</si>
  <si>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</si>
  <si>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</si>
  <si>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</si>
  <si>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</si>
  <si>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</si>
  <si>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</si>
  <si>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</si>
  <si>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</si>
  <si>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</si>
  <si>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</si>
  <si>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</si>
  <si>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</si>
  <si>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</si>
  <si>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</si>
  <si>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</si>
  <si>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</si>
  <si>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</si>
  <si>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</si>
  <si>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</si>
  <si>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</si>
  <si>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</si>
  <si>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</si>
  <si>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</si>
  <si>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</si>
  <si>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</si>
  <si>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</si>
  <si>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</si>
  <si>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</si>
  <si>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</si>
  <si>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</si>
  <si>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</si>
  <si>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</si>
  <si>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</si>
  <si>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</si>
  <si>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</si>
  <si>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</si>
  <si>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</si>
  <si>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</si>
  <si>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</si>
  <si>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</si>
  <si>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</si>
  <si>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</si>
  <si>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</si>
  <si>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</si>
  <si>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</si>
  <si>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</si>
  <si>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</si>
  <si>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</si>
  <si>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</si>
  <si>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</si>
  <si>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</si>
  <si>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</si>
  <si>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</si>
  <si>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</si>
  <si>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</si>
  <si>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</si>
  <si>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</si>
  <si>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</si>
  <si>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</si>
  <si>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</si>
  <si>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</si>
  <si>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</si>
  <si>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</si>
  <si>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</si>
  <si>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</si>
  <si>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</si>
  <si>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</si>
  <si>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</si>
  <si>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</si>
  <si>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</si>
  <si>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</si>
  <si>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</si>
  <si>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</si>
  <si>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</si>
  <si>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</si>
  <si>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</si>
  <si>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</si>
  <si>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</si>
  <si>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</si>
  <si>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</si>
  <si>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</si>
  <si>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</si>
  <si>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</si>
  <si>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</si>
  <si>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</si>
  <si>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</si>
  <si>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</si>
  <si>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</si>
  <si>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</si>
  <si>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</si>
  <si>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</si>
  <si>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</si>
  <si>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</si>
  <si>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</si>
  <si>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</si>
  <si>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</si>
  <si>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</si>
  <si>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</si>
  <si>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</si>
  <si>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</si>
  <si>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</si>
  <si>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</si>
  <si>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</si>
  <si>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</si>
  <si>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</si>
  <si>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</si>
  <si>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</si>
  <si>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</si>
  <si>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</si>
  <si>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</si>
  <si>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</si>
  <si>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</si>
  <si>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</si>
  <si>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</si>
  <si>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</si>
  <si>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</si>
  <si>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</si>
  <si>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</si>
  <si>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</si>
  <si>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</si>
  <si>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</si>
  <si>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</si>
  <si>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</si>
  <si>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</si>
  <si>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</si>
  <si>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</si>
  <si>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</si>
  <si>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</si>
  <si>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</si>
  <si>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</si>
  <si>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</si>
  <si>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</si>
  <si>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</si>
  <si>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</si>
  <si>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</si>
  <si>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</si>
  <si>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</si>
  <si>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</si>
  <si>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</si>
  <si>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</si>
  <si>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</si>
  <si>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</si>
  <si>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</si>
  <si>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</si>
  <si>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</si>
  <si>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</si>
  <si>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</si>
  <si>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</si>
  <si>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</si>
  <si>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</si>
  <si>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</si>
  <si>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</si>
  <si>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</si>
  <si>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</si>
  <si>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</si>
  <si>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</si>
  <si>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</si>
  <si>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</si>
  <si>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</si>
  <si>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</si>
  <si>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</si>
  <si>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</si>
  <si>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</si>
  <si>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</si>
  <si>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</si>
  <si>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</si>
  <si>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</si>
  <si>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</si>
  <si>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</si>
  <si>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</si>
  <si>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</si>
  <si>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</si>
  <si>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</si>
  <si>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</si>
  <si>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</si>
  <si>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</si>
  <si>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</si>
  <si>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</si>
  <si>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</si>
  <si>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</si>
  <si>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</si>
  <si>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</si>
  <si>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</si>
  <si>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</si>
  <si>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</si>
  <si>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</si>
  <si>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</si>
  <si>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</si>
  <si>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</si>
  <si>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</si>
  <si>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</si>
  <si>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</si>
  <si>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</si>
  <si>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</si>
  <si>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</si>
  <si>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</si>
  <si>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</si>
  <si>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</si>
  <si>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</si>
  <si>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</si>
  <si>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</si>
  <si>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</si>
  <si>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</si>
  <si>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</si>
  <si>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</si>
  <si>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</si>
  <si>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</si>
  <si>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</si>
  <si>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</si>
  <si>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</si>
  <si>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</si>
  <si>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</si>
  <si>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</si>
  <si>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</si>
  <si>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</si>
  <si>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</si>
  <si>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</si>
  <si>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</si>
  <si>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</si>
  <si>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</si>
  <si>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</si>
  <si>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</si>
  <si>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</si>
  <si>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</si>
  <si>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</si>
  <si>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</si>
  <si>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</si>
  <si>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</si>
  <si>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</si>
  <si>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</si>
  <si>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</si>
  <si>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</si>
  <si>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</si>
  <si>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</si>
  <si>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</si>
  <si>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</si>
  <si>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</si>
  <si>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</si>
  <si>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</si>
  <si>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</si>
  <si>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</si>
  <si>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</si>
  <si>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</si>
  <si>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</si>
  <si>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</si>
  <si>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</si>
  <si>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</si>
  <si>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</si>
  <si>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</si>
  <si>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</si>
  <si>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</si>
  <si>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</si>
  <si>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</si>
  <si>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</si>
  <si>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</si>
  <si>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</si>
  <si>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</si>
  <si>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</si>
  <si>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</si>
  <si>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</si>
  <si>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</si>
  <si>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</si>
  <si>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</si>
  <si>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</si>
  <si>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</si>
  <si>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</si>
  <si>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</si>
  <si>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</si>
  <si>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</si>
  <si>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</si>
  <si>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</si>
  <si>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</si>
  <si>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</si>
  <si>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</si>
  <si>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</si>
  <si>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</si>
  <si>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</si>
  <si>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</si>
  <si>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</si>
  <si>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</si>
  <si>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</si>
  <si>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</si>
  <si>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</si>
  <si>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</si>
  <si>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</si>
  <si>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</si>
  <si>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</si>
  <si>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</si>
  <si>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</si>
  <si>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</si>
  <si>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</si>
  <si>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</si>
  <si>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</si>
  <si>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</si>
  <si>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</si>
  <si>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</si>
  <si>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</si>
  <si>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</si>
  <si>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</si>
  <si>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</si>
  <si>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</si>
  <si>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</si>
  <si>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</si>
  <si>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</si>
  <si>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</si>
  <si>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</si>
  <si>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</si>
  <si>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</si>
  <si>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</si>
  <si>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</si>
  <si>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</si>
  <si>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</si>
  <si>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</si>
  <si>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</si>
  <si>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</si>
  <si>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</si>
  <si>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</si>
  <si>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</si>
  <si>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</si>
  <si>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</si>
  <si>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</si>
  <si>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</si>
  <si>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</si>
  <si>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</si>
  <si>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</si>
  <si>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</si>
  <si>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</si>
  <si>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</si>
  <si>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</si>
  <si>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</si>
  <si>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</si>
  <si>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</si>
  <si>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</si>
  <si>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</si>
  <si>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</si>
  <si>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</si>
  <si>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</si>
  <si>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</si>
  <si>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</si>
  <si>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</si>
  <si>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</si>
  <si>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</si>
  <si>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</si>
  <si>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</si>
  <si>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</si>
  <si>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</si>
  <si>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</si>
  <si>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</si>
  <si>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</si>
  <si>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</si>
  <si>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</si>
  <si>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</si>
  <si>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</si>
  <si>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</si>
  <si>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</si>
  <si>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</si>
  <si>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</si>
  <si>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</si>
  <si>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</si>
  <si>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</si>
  <si>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</si>
  <si>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</si>
  <si>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</si>
  <si>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</si>
  <si>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</si>
  <si>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</si>
  <si>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</si>
  <si>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</si>
  <si>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</si>
  <si>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</si>
  <si>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</si>
  <si>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</si>
  <si>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</si>
  <si>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</si>
  <si>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</si>
  <si>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</si>
  <si>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</si>
  <si>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</si>
  <si>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</si>
  <si>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</si>
  <si>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</si>
  <si>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</si>
  <si>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</si>
  <si>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</si>
  <si>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</si>
  <si>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</si>
  <si>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</si>
  <si>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</si>
  <si>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</si>
  <si>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</si>
  <si>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</si>
  <si>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</si>
  <si>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</si>
  <si>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</si>
  <si>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</si>
  <si>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</si>
  <si>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</si>
  <si>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</si>
  <si>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</si>
  <si>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</si>
  <si>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</si>
  <si>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</si>
  <si>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</si>
  <si>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</si>
  <si>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</si>
  <si>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</si>
  <si>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</si>
  <si>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</si>
  <si>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</si>
  <si>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</si>
  <si>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</si>
  <si>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</si>
  <si>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</si>
  <si>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</si>
  <si>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</si>
  <si>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</si>
  <si>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</si>
  <si>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</si>
  <si>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</si>
  <si>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</si>
  <si>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</si>
  <si>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</si>
  <si>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</si>
  <si>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</si>
  <si>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</si>
  <si>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</si>
  <si>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</si>
  <si>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</si>
  <si>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</si>
  <si>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</si>
  <si>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</si>
  <si>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</si>
  <si>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</si>
  <si>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</si>
  <si>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</si>
  <si>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</si>
  <si>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</si>
  <si>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</si>
  <si>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</si>
  <si>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</si>
  <si>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</si>
  <si>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</si>
  <si>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</si>
  <si>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</si>
  <si>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</si>
  <si>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</si>
  <si>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</si>
  <si>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</si>
  <si>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</si>
  <si>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</si>
  <si>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</si>
  <si>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</si>
  <si>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</si>
  <si>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</si>
  <si>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</si>
  <si>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</si>
  <si>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</si>
  <si>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</si>
  <si>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</si>
  <si>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</si>
  <si>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</si>
  <si>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</si>
  <si>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</si>
  <si>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</si>
  <si>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</si>
  <si>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</si>
  <si>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</si>
  <si>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</si>
  <si>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</si>
  <si>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</si>
  <si>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</si>
  <si>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</si>
  <si>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</si>
  <si>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</si>
  <si>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</si>
  <si>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</si>
  <si>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</si>
  <si>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</si>
  <si>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</si>
  <si>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</si>
  <si>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</si>
  <si>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</si>
  <si>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</si>
  <si>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</si>
  <si>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</si>
  <si>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</si>
  <si>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</si>
  <si>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</si>
  <si>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</si>
  <si>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</si>
  <si>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</si>
  <si>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</si>
  <si>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</si>
  <si>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</si>
  <si>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</si>
  <si>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</si>
  <si>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</si>
  <si>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</si>
  <si>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</si>
  <si>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</si>
  <si>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</si>
  <si>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</si>
  <si>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</si>
  <si>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</si>
  <si>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</si>
  <si>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</si>
  <si>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</si>
  <si>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</si>
  <si>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</si>
  <si>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</si>
  <si>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</si>
  <si>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</si>
  <si>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</si>
  <si>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</si>
  <si>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</si>
  <si>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</si>
  <si>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</si>
  <si>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</si>
  <si>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</si>
  <si>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</si>
  <si>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</si>
  <si>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</si>
  <si>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</si>
  <si>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</si>
  <si>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</si>
  <si>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</si>
  <si>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</si>
  <si>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</si>
  <si>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</si>
  <si>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</si>
  <si>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</si>
  <si>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</si>
  <si>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</si>
  <si>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</si>
  <si>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</si>
  <si>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</si>
  <si>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</si>
  <si>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</si>
  <si>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</si>
  <si>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</si>
  <si>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</si>
  <si>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</si>
  <si>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</si>
  <si>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</si>
  <si>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</si>
  <si>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</si>
  <si>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</si>
  <si>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</si>
  <si>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</si>
  <si>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</si>
  <si>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</si>
  <si>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</si>
  <si>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</si>
  <si>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</si>
  <si>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</si>
  <si>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</si>
  <si>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</si>
  <si>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</si>
  <si>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</si>
  <si>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</si>
  <si>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</si>
  <si>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</si>
  <si>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</si>
  <si>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</si>
  <si>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</si>
  <si>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</si>
  <si>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</si>
  <si>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</si>
  <si>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</si>
  <si>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</si>
  <si>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</si>
  <si>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</si>
  <si>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</si>
  <si>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</si>
  <si>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</si>
  <si>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</si>
  <si>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</si>
  <si>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</si>
  <si>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</si>
  <si>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</si>
  <si>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</si>
  <si>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</si>
  <si>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</si>
  <si>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</si>
  <si>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</si>
  <si>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</si>
  <si>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</si>
  <si>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</si>
  <si>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</si>
  <si>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</si>
  <si>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</si>
  <si>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</si>
  <si>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</si>
  <si>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</si>
  <si>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</si>
  <si>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</si>
  <si>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</si>
  <si>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</si>
  <si>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</si>
  <si>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</si>
  <si>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</si>
  <si>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</si>
  <si>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</si>
  <si>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</si>
  <si>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</si>
  <si>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</si>
  <si>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</si>
  <si>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</si>
  <si>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</si>
  <si>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</si>
  <si>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</si>
  <si>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</si>
  <si>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</si>
  <si>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</si>
  <si>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</si>
  <si>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</si>
  <si>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</si>
  <si>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</si>
  <si>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</si>
  <si>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</si>
  <si>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</si>
  <si>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</si>
  <si>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</si>
  <si>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</si>
  <si>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</si>
  <si>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</si>
  <si>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</si>
  <si>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</si>
  <si>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</si>
  <si>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</si>
  <si>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</si>
  <si>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</si>
  <si>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</si>
  <si>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</si>
  <si>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</si>
  <si>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</si>
  <si>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</si>
  <si>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</si>
  <si>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</si>
  <si>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</si>
  <si>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</si>
  <si>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</si>
  <si>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</si>
  <si>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</si>
  <si>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</si>
  <si>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</si>
  <si>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</si>
  <si>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</si>
  <si>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</si>
  <si>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</si>
  <si>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</si>
  <si>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</si>
  <si>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</si>
  <si>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</si>
  <si>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</si>
  <si>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</si>
  <si>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</si>
  <si>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</si>
  <si>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</si>
  <si>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</si>
  <si>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</si>
  <si>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</si>
  <si>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</si>
  <si>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</si>
  <si>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</si>
  <si>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</si>
  <si>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</si>
  <si>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</si>
  <si>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</si>
  <si>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</si>
  <si>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</si>
  <si>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</si>
  <si>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</si>
  <si>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</si>
  <si>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</si>
  <si>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</si>
  <si>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</si>
  <si>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</si>
  <si>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</si>
  <si>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</si>
  <si>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</si>
  <si>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</si>
  <si>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</si>
  <si>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</si>
  <si>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</si>
  <si>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</si>
  <si>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</si>
  <si>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</si>
  <si>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</si>
  <si>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</si>
  <si>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</si>
  <si>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</si>
  <si>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</si>
  <si>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</si>
  <si>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</si>
  <si>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</si>
  <si>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</si>
  <si>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</si>
  <si>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</si>
  <si>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</si>
  <si>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</si>
  <si>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</si>
  <si>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</si>
  <si>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</si>
  <si>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</si>
  <si>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</si>
  <si>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</si>
  <si>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</si>
  <si>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</si>
  <si>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</si>
  <si>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</si>
  <si>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</si>
  <si>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</si>
  <si>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</si>
  <si>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</si>
  <si>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</si>
  <si>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</si>
  <si>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</si>
  <si>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</si>
  <si>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</si>
  <si>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</si>
  <si>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</si>
  <si>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</si>
  <si>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</si>
  <si>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</si>
  <si>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</si>
  <si>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</si>
  <si>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</si>
  <si>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</si>
  <si>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</si>
  <si>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</si>
  <si>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</si>
  <si>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</si>
  <si>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</si>
  <si>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</si>
  <si>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</si>
  <si>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</si>
  <si>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</si>
  <si>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</si>
  <si>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</si>
  <si>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</si>
  <si>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</si>
  <si>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</si>
  <si>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</si>
  <si>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</si>
  <si>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</si>
  <si>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</si>
  <si>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</si>
  <si>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</si>
  <si>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</si>
  <si>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</si>
  <si>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</si>
  <si>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</si>
  <si>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</si>
  <si>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</si>
  <si>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</si>
  <si>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</si>
  <si>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</si>
  <si>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</si>
  <si>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</si>
  <si>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</si>
  <si>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</si>
  <si>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</si>
  <si>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</si>
  <si>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</si>
  <si>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</si>
  <si>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</si>
  <si>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</si>
  <si>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</si>
  <si>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</si>
  <si>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</si>
  <si>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</si>
  <si>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</si>
  <si>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</si>
  <si>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</si>
  <si>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</si>
  <si>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</si>
  <si>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</si>
  <si>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</si>
  <si>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</si>
  <si>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</si>
  <si>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</si>
  <si>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</si>
  <si>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</si>
  <si>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</si>
  <si>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</si>
  <si>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</si>
  <si>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</si>
  <si>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</si>
  <si>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</si>
  <si>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</si>
  <si>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</si>
  <si>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</si>
  <si>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</si>
  <si>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</si>
  <si>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</si>
  <si>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</si>
  <si>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</si>
  <si>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</si>
  <si>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</si>
  <si>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</si>
  <si>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</si>
  <si>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</si>
  <si>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</si>
  <si>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</si>
  <si>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</si>
  <si>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</si>
  <si>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</si>
  <si>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</si>
  <si>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</si>
  <si>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</si>
  <si>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</si>
  <si>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</si>
  <si>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</si>
  <si>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</si>
  <si>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</si>
  <si>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</si>
  <si>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</si>
  <si>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</si>
  <si>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</si>
  <si>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</si>
  <si>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</si>
  <si>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</si>
  <si>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</si>
  <si>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</si>
  <si>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</si>
  <si>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</si>
  <si>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</si>
  <si>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</si>
  <si>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</si>
  <si>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</si>
  <si>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</si>
  <si>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</si>
  <si>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</si>
  <si>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</si>
  <si>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</si>
  <si>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</si>
  <si>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</si>
  <si>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</si>
  <si>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</si>
  <si>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</si>
  <si>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</si>
  <si>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</si>
  <si>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</si>
  <si>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</si>
  <si>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</si>
  <si>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</si>
  <si>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</si>
  <si>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</si>
  <si>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</si>
  <si>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</si>
  <si>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</si>
  <si>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</si>
  <si>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</si>
  <si>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</si>
  <si>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</si>
  <si>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</si>
  <si>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</si>
  <si>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</si>
  <si>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</si>
  <si>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</si>
  <si>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</si>
  <si>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</si>
  <si>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</si>
  <si>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</si>
  <si>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</si>
  <si>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</si>
  <si>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</si>
  <si>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</si>
  <si>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</si>
  <si>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</si>
  <si>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</si>
  <si>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</si>
  <si>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</si>
  <si>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</si>
  <si>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</si>
  <si>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</si>
  <si>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</si>
  <si>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</si>
  <si>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</si>
  <si>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</si>
  <si>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</si>
  <si>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</si>
  <si>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</si>
  <si>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</si>
  <si>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</si>
  <si>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</si>
  <si>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</si>
  <si>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</si>
  <si>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</si>
  <si>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</si>
  <si>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</si>
  <si>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</si>
  <si>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</si>
  <si>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</si>
  <si>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</si>
  <si>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</si>
  <si>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</si>
  <si>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</si>
  <si>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</si>
  <si>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</si>
  <si>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</si>
  <si>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</si>
  <si>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</si>
  <si>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</si>
  <si>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</si>
  <si>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</si>
  <si>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</si>
  <si>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</si>
  <si>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</si>
  <si>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</si>
  <si>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</si>
  <si>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</si>
  <si>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</si>
  <si>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</si>
  <si>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</si>
  <si>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</si>
  <si>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</si>
  <si>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</si>
  <si>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</si>
  <si>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</si>
  <si>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</si>
  <si>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</si>
  <si>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</si>
  <si>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</si>
  <si>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</si>
  <si>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</si>
  <si>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</si>
  <si>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</si>
  <si>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</si>
  <si>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</si>
  <si>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</si>
  <si>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</si>
  <si>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</si>
  <si>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</si>
  <si>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</si>
  <si>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</si>
  <si>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</si>
  <si>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</si>
  <si>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</si>
  <si>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</si>
  <si>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</si>
  <si>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</si>
  <si>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</si>
  <si>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</si>
  <si>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</si>
  <si>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</si>
  <si>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</si>
  <si>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</si>
  <si>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</si>
  <si>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</si>
  <si>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</si>
  <si>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</si>
  <si>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</si>
  <si>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</si>
  <si>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</si>
  <si>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</si>
  <si>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</si>
  <si>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</si>
  <si>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</si>
  <si>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</si>
  <si>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</si>
  <si>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</si>
  <si>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</si>
  <si>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</si>
  <si>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</si>
  <si>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</si>
  <si>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</si>
  <si>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</si>
  <si>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</si>
  <si>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</si>
  <si>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</si>
  <si>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</si>
  <si>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</si>
  <si>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</si>
  <si>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</si>
  <si>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</si>
  <si>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</si>
  <si>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</si>
  <si>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</si>
  <si>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</si>
  <si>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</si>
  <si>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</si>
  <si>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</si>
  <si>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</si>
  <si>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</si>
  <si>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</si>
  <si>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</si>
  <si>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</si>
  <si>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</si>
  <si>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</si>
  <si>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</si>
  <si>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</si>
  <si>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</si>
  <si>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</si>
  <si>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</si>
  <si>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</si>
  <si>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</si>
  <si>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</si>
  <si>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</si>
  <si>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</si>
  <si>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</si>
  <si>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</si>
  <si>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</si>
  <si>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</si>
  <si>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</si>
  <si>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</si>
  <si>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</si>
  <si>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</si>
  <si>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</si>
  <si>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</si>
  <si>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</si>
  <si>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</si>
  <si>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</si>
  <si>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</si>
  <si>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</si>
  <si>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</si>
  <si>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</si>
  <si>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</si>
  <si>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</si>
  <si>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</si>
  <si>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</si>
  <si>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</si>
  <si>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</si>
  <si>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</si>
  <si>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</si>
  <si>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</si>
  <si>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</si>
  <si>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</si>
  <si>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</si>
  <si>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</si>
  <si>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</si>
  <si>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</si>
  <si>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</si>
  <si>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</si>
  <si>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</si>
  <si>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</si>
  <si>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</si>
  <si>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</si>
  <si>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</si>
  <si>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</si>
  <si>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</si>
  <si>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</si>
  <si>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</si>
  <si>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</si>
  <si>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</si>
  <si>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</si>
  <si>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</si>
  <si>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</si>
  <si>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</si>
  <si>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</si>
  <si>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</si>
  <si>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</si>
  <si>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</si>
  <si>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</si>
  <si>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</si>
  <si>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</si>
  <si>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</si>
  <si>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</si>
  <si>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</si>
  <si>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</si>
  <si>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</si>
  <si>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</si>
  <si>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</si>
  <si>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</si>
  <si>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</si>
  <si>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</si>
  <si>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</si>
  <si>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</si>
  <si>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</si>
  <si>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</si>
  <si>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</si>
  <si>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</si>
  <si>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</si>
  <si>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</si>
  <si>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</si>
  <si>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</si>
  <si>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</si>
  <si>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</si>
  <si>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</si>
  <si>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</si>
  <si>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</si>
  <si>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</si>
  <si>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</si>
  <si>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</si>
  <si>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</si>
  <si>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</si>
  <si>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</si>
  <si>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</si>
  <si>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</si>
  <si>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</si>
  <si>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</si>
  <si>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</si>
  <si>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</si>
  <si>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</si>
  <si>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</si>
  <si>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</si>
  <si>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</si>
  <si>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</si>
  <si>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</si>
  <si>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</si>
  <si>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</si>
  <si>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</si>
  <si>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</si>
  <si>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</si>
  <si>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</si>
  <si>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</si>
  <si>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</si>
  <si>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</si>
  <si>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</si>
  <si>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</si>
  <si>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</si>
  <si>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</si>
  <si>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</si>
  <si>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</si>
  <si>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</si>
  <si>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</si>
  <si>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</si>
  <si>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</si>
  <si>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</si>
  <si>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</si>
  <si>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</si>
  <si>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</si>
  <si>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</si>
  <si>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</si>
  <si>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</si>
  <si>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</si>
  <si>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</si>
  <si>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</si>
  <si>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</si>
  <si>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</si>
  <si>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</si>
  <si>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</si>
  <si>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</si>
  <si>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</si>
  <si>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</si>
  <si>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</si>
  <si>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</si>
  <si>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</si>
  <si>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</si>
  <si>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</si>
  <si>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</si>
  <si>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</si>
  <si>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</si>
  <si>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</si>
  <si>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</si>
  <si>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</si>
  <si>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</si>
  <si>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</si>
  <si>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</si>
  <si>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</si>
  <si>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</si>
  <si>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</si>
  <si>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</si>
  <si>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</si>
  <si>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</si>
  <si>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</si>
  <si>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</si>
  <si>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</si>
  <si>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</si>
  <si>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</si>
  <si>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</si>
  <si>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</si>
  <si>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</si>
  <si>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</si>
  <si>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</si>
  <si>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</si>
  <si>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</si>
  <si>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</si>
  <si>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</si>
  <si>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</si>
  <si>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</si>
  <si>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</si>
  <si>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</si>
  <si>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</si>
  <si>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</si>
  <si>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</si>
  <si>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</si>
  <si>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</si>
  <si>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</si>
  <si>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</si>
  <si>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</si>
  <si>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</si>
  <si>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</si>
  <si>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</si>
  <si>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</si>
  <si>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</si>
  <si>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</si>
  <si>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</si>
  <si>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</si>
  <si>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</si>
  <si>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</si>
  <si>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</si>
  <si>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</si>
  <si>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</si>
  <si>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</si>
  <si>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</si>
  <si>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</si>
  <si>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</si>
  <si>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</si>
  <si>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</si>
  <si>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</si>
  <si>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</si>
  <si>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</si>
  <si>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</si>
  <si>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</si>
  <si>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</si>
  <si>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</si>
  <si>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</si>
  <si>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</si>
  <si>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</si>
  <si>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</si>
  <si>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</si>
  <si>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</si>
  <si>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</si>
  <si>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</si>
  <si>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</si>
  <si>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</si>
  <si>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</si>
  <si>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</si>
  <si>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</si>
  <si>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</si>
  <si>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</si>
  <si>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</si>
  <si>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</si>
  <si>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</si>
  <si>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</si>
  <si>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</si>
  <si>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</si>
  <si>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</si>
  <si>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</si>
  <si>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</si>
  <si>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</si>
  <si>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</si>
  <si>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</si>
  <si>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</si>
  <si>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</si>
  <si>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</si>
  <si>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</si>
  <si>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</si>
  <si>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</si>
  <si>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</si>
  <si>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</si>
  <si>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</si>
  <si>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</si>
  <si>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</si>
  <si>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</si>
  <si>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</si>
  <si>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</si>
  <si>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</si>
  <si>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</si>
  <si>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</si>
  <si>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</si>
  <si>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</si>
  <si>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</si>
  <si>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</si>
  <si>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</si>
  <si>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</si>
  <si>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</si>
  <si>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</si>
  <si>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</si>
  <si>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</si>
  <si>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</si>
  <si>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</si>
  <si>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</si>
  <si>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</si>
  <si>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</si>
  <si>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</si>
  <si>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</si>
  <si>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</si>
  <si>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</si>
  <si>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</si>
  <si>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</si>
  <si>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</si>
  <si>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</si>
  <si>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</si>
  <si>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</si>
  <si>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</si>
  <si>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</si>
  <si>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</si>
  <si>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</si>
  <si>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</si>
  <si>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</si>
  <si>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</si>
  <si>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</si>
  <si>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</si>
  <si>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</si>
  <si>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</si>
  <si>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</si>
  <si>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</si>
  <si>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</si>
  <si>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</si>
  <si>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</si>
  <si>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</si>
  <si>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</si>
  <si>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</si>
  <si>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</si>
  <si>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</si>
  <si>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</si>
  <si>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</si>
  <si>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</si>
  <si>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</si>
  <si>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</si>
  <si>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</si>
  <si>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</si>
  <si>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</si>
  <si>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</si>
  <si>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</si>
  <si>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</si>
  <si>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</si>
  <si>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</si>
  <si>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</si>
  <si>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</si>
  <si>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</si>
  <si>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</si>
  <si>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</si>
  <si>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</si>
  <si>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</si>
  <si>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</si>
  <si>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</si>
  <si>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</si>
  <si>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</si>
  <si>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</si>
  <si>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</si>
  <si>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</si>
  <si>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</si>
  <si>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</si>
  <si>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</si>
  <si>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</si>
  <si>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</si>
  <si>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</si>
  <si>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</si>
  <si>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</si>
  <si>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</si>
  <si>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</si>
  <si>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</si>
  <si>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</si>
  <si>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</si>
  <si>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</si>
  <si>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</si>
  <si>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</si>
  <si>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</si>
  <si>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</si>
  <si>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</si>
  <si>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</si>
  <si>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</si>
  <si>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</si>
  <si>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</si>
  <si>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</si>
  <si>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</si>
  <si>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</si>
  <si>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</si>
  <si>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</si>
  <si>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</si>
  <si>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</si>
  <si>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</si>
  <si>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</si>
  <si>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</si>
  <si>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</si>
  <si>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</si>
  <si>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</si>
  <si>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</si>
  <si>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</si>
  <si>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</si>
  <si>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</si>
  <si>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</si>
  <si>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</si>
  <si>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</si>
  <si>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</si>
  <si>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</si>
  <si>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</si>
  <si>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</si>
  <si>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</si>
  <si>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</si>
  <si>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</si>
  <si>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</si>
  <si>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</si>
  <si>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</si>
  <si>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</si>
  <si>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</si>
  <si>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</si>
  <si>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</si>
  <si>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</si>
  <si>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</si>
  <si>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</si>
  <si>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</si>
  <si>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</si>
  <si>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</si>
  <si>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</si>
  <si>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</si>
  <si>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</si>
  <si>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</si>
  <si>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</si>
  <si>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</si>
  <si>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</si>
  <si>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</si>
  <si>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</si>
  <si>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</si>
  <si>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</si>
  <si>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</si>
  <si>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</si>
  <si>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</si>
  <si>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</si>
  <si>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</si>
  <si>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</si>
  <si>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</si>
  <si>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</si>
  <si>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</si>
  <si>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</si>
  <si>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</si>
  <si>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</si>
  <si>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</si>
  <si>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</si>
  <si>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</si>
  <si>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</si>
  <si>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</si>
  <si>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</si>
  <si>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</si>
  <si>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</si>
  <si>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</si>
  <si>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</si>
  <si>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</si>
  <si>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</si>
  <si>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</si>
  <si>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</si>
  <si>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</si>
  <si>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</si>
  <si>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</si>
  <si>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</si>
  <si>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</si>
  <si>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</si>
  <si>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</si>
  <si>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</si>
  <si>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</si>
  <si>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</si>
  <si>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</si>
  <si>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</si>
  <si>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</si>
  <si>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</si>
  <si>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</si>
  <si>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</si>
  <si>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</si>
  <si>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</si>
  <si>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</si>
  <si>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</si>
  <si>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</si>
  <si>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</si>
  <si>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</si>
  <si>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</si>
  <si>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</si>
  <si>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</si>
  <si>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</si>
  <si>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</si>
  <si>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</si>
  <si>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</si>
  <si>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</si>
  <si>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</si>
  <si>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</si>
  <si>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</si>
  <si>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</si>
  <si>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</si>
  <si>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</si>
  <si>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</si>
  <si>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</si>
  <si>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</si>
  <si>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</si>
  <si>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</si>
  <si>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</si>
  <si>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</si>
  <si>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</si>
  <si>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</si>
  <si>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</si>
  <si>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</si>
  <si>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</si>
  <si>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</si>
  <si>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</si>
  <si>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</si>
  <si>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</si>
  <si>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</si>
  <si>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</si>
  <si>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</si>
  <si>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</si>
  <si>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</si>
  <si>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</si>
  <si>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</si>
  <si>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</si>
  <si>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</si>
  <si>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</si>
  <si>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</si>
  <si>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</si>
  <si>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</si>
  <si>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</si>
  <si>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</si>
  <si>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</si>
  <si>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</si>
  <si>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</si>
  <si>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</si>
  <si>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</si>
  <si>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</si>
  <si>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</si>
  <si>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</si>
  <si>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</si>
  <si>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</si>
  <si>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</si>
  <si>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</si>
  <si>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</si>
  <si>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</si>
  <si>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</si>
  <si>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</si>
  <si>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</si>
  <si>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</si>
  <si>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</si>
  <si>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</si>
  <si>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</si>
  <si>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</si>
  <si>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</si>
  <si>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</si>
  <si>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</si>
  <si>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</si>
  <si>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</si>
  <si>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</si>
  <si>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</si>
  <si>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</si>
  <si>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</si>
  <si>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</si>
  <si>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</si>
  <si>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</si>
  <si>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</si>
  <si>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</si>
  <si>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</si>
  <si>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</si>
  <si>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</si>
  <si>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</si>
  <si>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</si>
  <si>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</si>
  <si>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</si>
  <si>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</si>
  <si>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</si>
  <si>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</si>
  <si>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</si>
  <si>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</si>
  <si>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</si>
  <si>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</si>
  <si>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</si>
  <si>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</si>
  <si>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</si>
  <si>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</si>
  <si>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</si>
  <si>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</si>
  <si>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</si>
  <si>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</si>
  <si>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</si>
  <si>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</si>
  <si>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</si>
  <si>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</si>
  <si>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</si>
  <si>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</si>
  <si>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</si>
  <si>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</si>
  <si>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</si>
  <si>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</si>
  <si>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</si>
  <si>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</si>
  <si>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</si>
  <si>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</si>
  <si>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</si>
  <si>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</si>
  <si>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</si>
  <si>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</si>
  <si>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</si>
  <si>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</si>
  <si>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</si>
  <si>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</si>
  <si>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</si>
  <si>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</si>
  <si>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</si>
  <si>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</si>
  <si>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</si>
  <si>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</si>
  <si>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</si>
  <si>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</si>
  <si>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</si>
  <si>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</si>
  <si>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</si>
  <si>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</si>
  <si>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</si>
  <si>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</si>
  <si>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</si>
  <si>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</si>
  <si>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</si>
  <si>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</si>
  <si>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</si>
  <si>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</si>
  <si>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</si>
  <si>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</si>
  <si>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</si>
  <si>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</si>
  <si>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</si>
  <si>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</si>
  <si>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</si>
  <si>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</si>
  <si>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</si>
  <si>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</si>
  <si>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</si>
  <si>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</si>
  <si>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</si>
  <si>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</si>
  <si>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</si>
  <si>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</si>
  <si>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</si>
  <si>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</si>
  <si>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</si>
  <si>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</si>
  <si>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</si>
  <si>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</si>
  <si>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</si>
  <si>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</si>
  <si>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</si>
  <si>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</si>
  <si>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</si>
  <si>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</si>
  <si>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</si>
  <si>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</si>
  <si>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</si>
  <si>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</si>
  <si>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</si>
  <si>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</si>
  <si>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</si>
  <si>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</si>
  <si>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</si>
  <si>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</si>
  <si>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</si>
  <si>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</si>
  <si>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</si>
  <si>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</si>
  <si>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</si>
  <si>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</si>
  <si>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</si>
  <si>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</si>
  <si>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</si>
  <si>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</si>
  <si>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</si>
  <si>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</si>
  <si>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</si>
  <si>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</si>
  <si>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</si>
  <si>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</si>
  <si>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</si>
  <si>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</si>
  <si>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</si>
  <si>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</si>
  <si>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</si>
  <si>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</si>
  <si>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</si>
  <si>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</si>
  <si>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</si>
  <si>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</si>
  <si>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</si>
  <si>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</si>
  <si>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</si>
  <si>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</si>
  <si>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</si>
  <si>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</si>
  <si>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</si>
  <si>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</si>
  <si>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</si>
  <si>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</si>
  <si>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</si>
  <si>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</si>
  <si>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</si>
  <si>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</si>
  <si>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</si>
  <si>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</si>
  <si>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</si>
  <si>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</si>
  <si>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</si>
  <si>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</si>
  <si>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</si>
  <si>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</si>
  <si>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</si>
  <si>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</si>
  <si>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</si>
  <si>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</si>
  <si>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</si>
  <si>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</si>
  <si>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</si>
  <si>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</si>
  <si>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</si>
  <si>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</si>
  <si>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</si>
  <si>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</si>
  <si>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</si>
  <si>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</si>
  <si>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</si>
  <si>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</si>
  <si>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</si>
  <si>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</si>
  <si>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</si>
  <si>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</si>
  <si>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</si>
  <si>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</si>
  <si>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</si>
  <si>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</si>
  <si>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</si>
  <si>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</si>
  <si>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</si>
  <si>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</si>
  <si>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</si>
  <si>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</si>
  <si>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</si>
  <si>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</si>
  <si>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</si>
  <si>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</si>
  <si>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</si>
  <si>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</si>
  <si>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</si>
  <si>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</si>
  <si>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</si>
  <si>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</si>
  <si>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</si>
  <si>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</si>
  <si>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</si>
  <si>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</si>
  <si>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</si>
  <si>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</si>
  <si>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</si>
  <si>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</si>
  <si>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</si>
  <si>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</si>
  <si>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</si>
  <si>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</si>
  <si>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</si>
  <si>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</si>
  <si>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</si>
  <si>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</si>
  <si>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</si>
  <si>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</si>
  <si>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</si>
  <si>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</si>
  <si>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</si>
  <si>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</si>
  <si>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</si>
  <si>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</si>
  <si>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</si>
  <si>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</si>
  <si>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</si>
  <si>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</si>
  <si>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</si>
  <si>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</si>
  <si>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</si>
  <si>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</si>
  <si>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</si>
  <si>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</si>
  <si>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</si>
  <si>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</si>
  <si>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</si>
  <si>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</si>
  <si>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</si>
  <si>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</si>
  <si>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</si>
  <si>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</si>
  <si>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</si>
  <si>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</si>
  <si>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</si>
  <si>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</si>
  <si>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</si>
  <si>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</si>
  <si>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</si>
  <si>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</si>
  <si>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</si>
  <si>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</si>
  <si>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</si>
  <si>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</si>
  <si>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</si>
  <si>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</si>
  <si>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</si>
  <si>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</si>
  <si>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</si>
  <si>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</si>
  <si>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</si>
  <si>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</si>
  <si>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</si>
  <si>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</si>
  <si>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</si>
  <si>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</si>
  <si>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</si>
  <si>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</si>
  <si>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</si>
  <si>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</si>
  <si>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</si>
  <si>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</si>
  <si>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</si>
  <si>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</si>
  <si>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</si>
  <si>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</si>
  <si>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</si>
  <si>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</si>
  <si>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</si>
  <si>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</si>
  <si>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</si>
  <si>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</si>
  <si>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</si>
  <si>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</si>
  <si>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</si>
  <si>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</si>
  <si>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</si>
  <si>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</si>
  <si>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</si>
  <si>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</si>
  <si>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</si>
  <si>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</si>
  <si>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</si>
  <si>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</si>
  <si>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</si>
  <si>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</si>
  <si>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</si>
  <si>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</si>
  <si>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</si>
  <si>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</si>
  <si>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</si>
  <si>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</si>
  <si>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</si>
  <si>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</si>
  <si>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</si>
  <si>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</si>
  <si>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</si>
  <si>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</si>
  <si>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</si>
  <si>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</si>
  <si>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</si>
  <si>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</si>
  <si>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</si>
  <si>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</si>
  <si>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</si>
  <si>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</si>
  <si>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</si>
  <si>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</si>
  <si>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</si>
  <si>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</si>
  <si>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</si>
  <si>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</si>
  <si>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</si>
  <si>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</si>
  <si>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</si>
  <si>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</si>
  <si>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</si>
  <si>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</si>
  <si>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</si>
  <si>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</si>
  <si>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</si>
  <si>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</si>
  <si>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</si>
  <si>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</si>
  <si>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</si>
  <si>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</si>
  <si>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</si>
  <si>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</si>
  <si>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</si>
  <si>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</si>
  <si>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</si>
  <si>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</si>
  <si>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</si>
  <si>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</si>
  <si>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</si>
  <si>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</si>
  <si>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</si>
  <si>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</si>
  <si>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</si>
  <si>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</si>
  <si>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</si>
  <si>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</si>
  <si>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</si>
  <si>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</si>
  <si>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</si>
  <si>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</si>
  <si>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</si>
  <si>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</si>
  <si>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</si>
  <si>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</si>
  <si>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</si>
  <si>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</si>
  <si>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</si>
  <si>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</si>
  <si>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</si>
  <si>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</si>
  <si>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</si>
  <si>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</si>
  <si>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</si>
  <si>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</si>
  <si>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</si>
  <si>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</si>
  <si>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</si>
  <si>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</si>
  <si>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</si>
  <si>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</si>
  <si>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</si>
  <si>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</si>
  <si>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</si>
  <si>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</si>
  <si>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</si>
  <si>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</si>
  <si>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</si>
  <si>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</si>
  <si>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</si>
  <si>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</si>
  <si>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</si>
  <si>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</si>
  <si>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</si>
  <si>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</si>
  <si>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</si>
  <si>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</si>
  <si>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</si>
  <si>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</si>
  <si>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</si>
  <si>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</si>
  <si>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</si>
  <si>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</si>
  <si>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</si>
  <si>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</si>
  <si>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</si>
  <si>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</si>
  <si>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</si>
  <si>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</si>
  <si>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</si>
  <si>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</si>
  <si>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</si>
  <si>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</si>
  <si>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</si>
  <si>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</si>
  <si>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</si>
  <si>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</si>
  <si>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</si>
  <si>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</si>
  <si>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</si>
  <si>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</si>
  <si>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</si>
  <si>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</si>
  <si>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</si>
  <si>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</si>
  <si>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</si>
  <si>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</si>
  <si>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</si>
  <si>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</si>
  <si>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</si>
  <si>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</si>
  <si>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</si>
  <si>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</si>
  <si>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</si>
  <si>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</si>
  <si>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</si>
  <si>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</si>
  <si>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</si>
  <si>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</si>
  <si>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</si>
  <si>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</si>
  <si>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</si>
  <si>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</si>
  <si>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</si>
  <si>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</si>
  <si>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</si>
  <si>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</si>
  <si>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</si>
  <si>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</si>
  <si>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</si>
  <si>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</si>
  <si>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</si>
  <si>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</si>
  <si>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</si>
  <si>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</si>
  <si>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</si>
  <si>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</si>
  <si>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</si>
  <si>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</si>
  <si>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</si>
  <si>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</si>
  <si>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</si>
  <si>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</si>
  <si>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</si>
  <si>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</si>
  <si>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</si>
  <si>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</si>
  <si>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</si>
  <si>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</si>
  <si>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</si>
  <si>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</si>
  <si>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</si>
  <si>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</si>
  <si>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</si>
  <si>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</si>
  <si>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</si>
  <si>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</si>
  <si>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</si>
  <si>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</si>
  <si>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</si>
  <si>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</si>
  <si>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</si>
  <si>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</si>
  <si>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</si>
  <si>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</si>
  <si>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</si>
  <si>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</si>
  <si>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</si>
  <si>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</si>
  <si>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</si>
  <si>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</si>
  <si>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</si>
  <si>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</si>
  <si>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</si>
  <si>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</si>
  <si>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</si>
  <si>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</si>
  <si>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</si>
  <si>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</si>
  <si>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</si>
  <si>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</si>
  <si>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</si>
  <si>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</si>
  <si>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</si>
  <si>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</si>
  <si>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</si>
  <si>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</si>
  <si>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</si>
  <si>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</si>
  <si>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</si>
  <si>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</si>
  <si>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</si>
  <si>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</si>
  <si>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</si>
  <si>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</si>
  <si>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</si>
  <si>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</si>
  <si>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</si>
  <si>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</si>
  <si>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</si>
  <si>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</si>
  <si>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</si>
  <si>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</si>
  <si>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</si>
  <si>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</si>
  <si>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</si>
  <si>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</si>
  <si>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</si>
  <si>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</si>
  <si>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</si>
  <si>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</si>
  <si>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</si>
  <si>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</si>
  <si>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</si>
  <si>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</si>
  <si>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</si>
  <si>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</si>
  <si>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</si>
  <si>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</si>
  <si>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</si>
  <si>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</si>
  <si>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</si>
  <si>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</si>
  <si>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</si>
  <si>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</si>
  <si>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</si>
  <si>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</si>
  <si>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</si>
  <si>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</si>
  <si>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</si>
  <si>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</si>
  <si>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</si>
  <si>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</si>
  <si>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</si>
  <si>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</si>
  <si>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</si>
  <si>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</si>
  <si>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</si>
  <si>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</si>
  <si>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</si>
  <si>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</si>
  <si>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</si>
  <si>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</si>
  <si>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</si>
  <si>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</si>
  <si>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</si>
  <si>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</si>
  <si>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</si>
  <si>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</si>
  <si>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</si>
  <si>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</si>
  <si>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</si>
  <si>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</si>
  <si>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</si>
  <si>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</si>
  <si>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</si>
  <si>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</si>
  <si>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</si>
  <si>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</si>
  <si>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</si>
  <si>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</si>
  <si>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</si>
  <si>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</si>
  <si>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</si>
  <si>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</si>
  <si>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</si>
  <si>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</si>
  <si>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</si>
  <si>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</si>
  <si>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</si>
  <si>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</si>
  <si>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</si>
  <si>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</si>
  <si>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</si>
  <si>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</si>
  <si>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</si>
  <si>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</si>
  <si>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</si>
  <si>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</si>
  <si>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</si>
  <si>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</si>
  <si>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</si>
  <si>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</si>
  <si>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</si>
  <si>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</si>
  <si>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</si>
  <si>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</si>
  <si>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</si>
  <si>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</si>
  <si>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</si>
  <si>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</si>
  <si>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</si>
  <si>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</si>
  <si>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</si>
  <si>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</si>
  <si>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</si>
  <si>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</si>
  <si>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</si>
  <si>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</si>
  <si>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</si>
  <si>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</si>
  <si>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</si>
  <si>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</si>
  <si>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</si>
  <si>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</si>
  <si>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</si>
  <si>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</si>
  <si>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</si>
  <si>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</si>
  <si>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</si>
  <si>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</si>
  <si>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</si>
  <si>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</si>
  <si>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</si>
  <si>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</si>
  <si>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</si>
  <si>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</si>
  <si>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</si>
  <si>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</si>
  <si>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</si>
  <si>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</si>
  <si>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</si>
  <si>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</si>
  <si>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</si>
  <si>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</si>
  <si>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</si>
  <si>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</si>
  <si>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</si>
  <si>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</si>
  <si>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</si>
  <si>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</si>
  <si>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</si>
  <si>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</si>
  <si>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</si>
  <si>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</si>
  <si>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</si>
  <si>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</si>
  <si>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</si>
  <si>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</si>
  <si>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</si>
  <si>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</si>
  <si>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</si>
  <si>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</si>
  <si>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</si>
  <si>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</si>
  <si>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</si>
  <si>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</si>
  <si>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</si>
  <si>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</si>
  <si>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</si>
  <si>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</si>
  <si>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</si>
  <si>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</si>
  <si>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</si>
  <si>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</si>
  <si>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</si>
  <si>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</si>
  <si>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</si>
  <si>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</si>
  <si>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</si>
  <si>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</si>
  <si>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</si>
  <si>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</si>
  <si>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</si>
  <si>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</si>
  <si>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</si>
  <si>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</si>
  <si>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</si>
  <si>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</si>
  <si>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</si>
  <si>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</si>
  <si>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</si>
  <si>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</si>
  <si>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</si>
  <si>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</si>
  <si>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</si>
  <si>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</si>
  <si>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</si>
  <si>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</si>
  <si>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</si>
  <si>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</si>
  <si>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</si>
  <si>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</si>
  <si>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</si>
  <si>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</si>
  <si>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</si>
  <si>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</si>
  <si>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</si>
  <si>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</si>
  <si>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</si>
  <si>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</si>
  <si>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</si>
  <si>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</si>
  <si>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</si>
  <si>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</si>
  <si>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</si>
  <si>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</si>
  <si>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</si>
  <si>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</si>
  <si>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</si>
  <si>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</si>
  <si>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</si>
  <si>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</si>
  <si>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</si>
  <si>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</si>
  <si>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</si>
  <si>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</si>
  <si>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</si>
  <si>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</si>
  <si>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</si>
  <si>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</si>
  <si>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</si>
  <si>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</si>
  <si>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</si>
  <si>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</si>
  <si>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</si>
  <si>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</si>
  <si>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</si>
  <si>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</si>
  <si>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</si>
  <si>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</si>
  <si>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</si>
  <si>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</si>
  <si>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</si>
  <si>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</si>
  <si>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</si>
  <si>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</si>
  <si>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</si>
  <si>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</si>
  <si>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</si>
  <si>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</si>
  <si>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</si>
  <si>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</si>
  <si>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</si>
  <si>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</si>
  <si>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</si>
  <si>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</si>
  <si>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</si>
  <si>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</si>
  <si>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</si>
  <si>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</si>
  <si>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</si>
  <si>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</si>
  <si>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</si>
  <si>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</si>
  <si>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</si>
  <si>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</si>
  <si>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</si>
  <si>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</si>
  <si>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</si>
  <si>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</si>
  <si>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</si>
  <si>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</si>
  <si>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</si>
  <si>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</si>
  <si>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</si>
  <si>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</si>
  <si>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</si>
  <si>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</si>
  <si>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</si>
  <si>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</si>
  <si>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</si>
  <si>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</si>
  <si>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</si>
  <si>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</si>
  <si>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</si>
  <si>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</si>
  <si>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</si>
  <si>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</si>
  <si>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</si>
  <si>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</si>
  <si>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</si>
  <si>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</si>
  <si>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</si>
  <si>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</si>
  <si>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</si>
  <si>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</si>
  <si>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</si>
  <si>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</si>
  <si>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</si>
  <si>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</si>
  <si>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</si>
  <si>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</si>
  <si>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</si>
  <si>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</si>
  <si>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</si>
  <si>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</si>
  <si>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</si>
  <si>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</si>
  <si>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</si>
  <si>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</si>
  <si>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</si>
  <si>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</si>
  <si>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</si>
  <si>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</si>
  <si>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</si>
  <si>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</si>
  <si>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</si>
  <si>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</si>
  <si>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</si>
  <si>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</si>
  <si>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</si>
  <si>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</si>
  <si>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</si>
  <si>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</si>
  <si>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</si>
  <si>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</si>
  <si>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</si>
  <si>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</si>
  <si>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</si>
  <si>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</si>
  <si>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</si>
  <si>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</si>
  <si>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</si>
  <si>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</si>
  <si>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</si>
  <si>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</si>
  <si>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</si>
  <si>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</si>
  <si>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</si>
  <si>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</si>
  <si>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</si>
  <si>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</si>
  <si>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</si>
  <si>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</si>
  <si>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</si>
  <si>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</si>
  <si>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</si>
  <si>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</si>
  <si>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</si>
  <si>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</si>
  <si>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</si>
  <si>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</si>
  <si>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</si>
  <si>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</si>
  <si>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</si>
  <si>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</si>
  <si>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</si>
  <si>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</si>
  <si>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</si>
  <si>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</si>
  <si>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</si>
  <si>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</si>
  <si>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</si>
  <si>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</si>
  <si>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</si>
  <si>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</si>
  <si>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</si>
  <si>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</si>
  <si>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</si>
  <si>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</si>
  <si>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</si>
  <si>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</si>
  <si>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</si>
  <si>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</si>
  <si>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</si>
  <si>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</si>
  <si>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</si>
  <si>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</si>
  <si>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</si>
  <si>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</si>
  <si>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</si>
  <si>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</si>
  <si>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</si>
  <si>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</si>
  <si>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</si>
  <si>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</si>
  <si>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</si>
  <si>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</si>
  <si>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</si>
  <si>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</si>
  <si>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</si>
  <si>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</si>
  <si>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</si>
  <si>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</si>
  <si>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</si>
  <si>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</si>
  <si>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</si>
  <si>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</si>
  <si>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</si>
  <si>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</si>
  <si>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</si>
  <si>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</si>
  <si>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</si>
  <si>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</si>
  <si>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</si>
  <si>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</si>
  <si>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</si>
  <si>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</si>
  <si>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</si>
  <si>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</si>
  <si>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</si>
  <si>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</si>
  <si>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</si>
  <si>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</si>
  <si>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</si>
  <si>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</si>
  <si>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</si>
  <si>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</si>
  <si>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</si>
  <si>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</si>
  <si>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</si>
  <si>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</si>
  <si>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</si>
  <si>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</si>
  <si>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</si>
  <si>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</si>
  <si>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</si>
  <si>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</si>
  <si>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</si>
  <si>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</si>
  <si>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</si>
  <si>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</si>
  <si>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</si>
  <si>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</si>
  <si>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</si>
  <si>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</si>
  <si>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</si>
  <si>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</si>
  <si>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</si>
  <si>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</si>
  <si>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</si>
  <si>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</si>
  <si>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</si>
  <si>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</si>
  <si>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</si>
  <si>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</si>
  <si>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</si>
  <si>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</si>
  <si>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</si>
  <si>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</si>
  <si>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</si>
  <si>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</si>
  <si>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</si>
  <si>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</si>
  <si>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</si>
  <si>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</si>
  <si>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</si>
  <si>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</si>
  <si>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</si>
  <si>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</si>
  <si>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</si>
  <si>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</si>
  <si>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</si>
  <si>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</si>
  <si>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</si>
  <si>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</si>
  <si>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</si>
  <si>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</si>
  <si>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</si>
  <si>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</si>
  <si>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</si>
  <si>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</si>
  <si>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</si>
  <si>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</si>
  <si>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</si>
  <si>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</si>
  <si>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</si>
  <si>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</si>
  <si>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</si>
  <si>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</si>
  <si>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</si>
  <si>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</si>
  <si>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</si>
  <si>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</si>
  <si>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</si>
  <si>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</si>
  <si>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</si>
  <si>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</si>
  <si>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</si>
  <si>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</si>
  <si>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</si>
  <si>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</si>
  <si>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</si>
  <si>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</si>
  <si>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</si>
  <si>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</si>
  <si>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</si>
  <si>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</si>
  <si>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</si>
  <si>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</si>
  <si>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</si>
  <si>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</si>
  <si>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</si>
  <si>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</si>
  <si>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</si>
  <si>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</si>
  <si>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</si>
  <si>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</si>
  <si>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</si>
  <si>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</si>
  <si>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</si>
  <si>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</si>
  <si>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</si>
  <si>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</si>
  <si>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</si>
  <si>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</si>
  <si>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</si>
  <si>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</si>
  <si>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</si>
  <si>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</si>
  <si>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</si>
  <si>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</si>
  <si>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</si>
  <si>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</si>
  <si>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</si>
  <si>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</si>
  <si>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</si>
  <si>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</si>
  <si>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</si>
  <si>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</si>
  <si>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</si>
  <si>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</si>
  <si>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</si>
  <si>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</si>
  <si>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</si>
  <si>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</si>
  <si>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</si>
  <si>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</si>
  <si>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</si>
  <si>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</si>
  <si>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</si>
  <si>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</si>
  <si>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</si>
  <si>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</si>
  <si>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</si>
  <si>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</si>
  <si>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</si>
  <si>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</si>
  <si>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</si>
  <si>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</si>
  <si>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</si>
  <si>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</si>
  <si>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</si>
  <si>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</si>
  <si>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</si>
  <si>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</si>
  <si>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</si>
  <si>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</si>
  <si>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</si>
  <si>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</si>
  <si>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</si>
  <si>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</si>
  <si>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</si>
  <si>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</si>
  <si>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</si>
  <si>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</si>
  <si>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</si>
  <si>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</si>
  <si>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</si>
  <si>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</si>
  <si>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</si>
  <si>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</si>
  <si>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</si>
  <si>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</si>
  <si>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</si>
  <si>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</si>
  <si>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</si>
  <si>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</si>
  <si>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</si>
  <si>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</si>
  <si>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</si>
  <si>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</si>
  <si>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</si>
  <si>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</si>
  <si>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</si>
  <si>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</si>
  <si>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</si>
  <si>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</si>
  <si>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</si>
  <si>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</si>
  <si>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</si>
  <si>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</si>
  <si>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</si>
  <si>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</si>
  <si>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</si>
  <si>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</si>
  <si>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</si>
  <si>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</si>
  <si>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</si>
  <si>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</si>
  <si>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</si>
  <si>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</si>
  <si>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</si>
  <si>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</si>
  <si>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</si>
  <si>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</si>
  <si>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</si>
  <si>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</si>
  <si>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</si>
  <si>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</si>
  <si>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</si>
  <si>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</si>
  <si>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</si>
  <si>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</si>
  <si>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</si>
  <si>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</si>
  <si>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</si>
  <si>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</si>
  <si>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</si>
  <si>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</si>
  <si>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</si>
  <si>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</si>
  <si>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</si>
  <si>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</si>
  <si>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</si>
  <si>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</si>
  <si>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</si>
  <si>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</si>
  <si>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</si>
  <si>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</si>
  <si>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</si>
  <si>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</si>
  <si>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</si>
  <si>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</si>
  <si>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</si>
  <si>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</si>
  <si>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</si>
  <si>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</si>
  <si>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</si>
  <si>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</si>
  <si>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</si>
  <si>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</si>
  <si>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</si>
  <si>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</si>
  <si>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</si>
  <si>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</si>
  <si>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</si>
  <si>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</si>
  <si>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</si>
  <si>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</si>
  <si>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</si>
  <si>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</si>
  <si>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</si>
  <si>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</si>
  <si>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</si>
  <si>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</si>
  <si>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</si>
  <si>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</si>
  <si>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</si>
  <si>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</si>
  <si>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</si>
  <si>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</si>
  <si>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</si>
  <si>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</si>
  <si>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</si>
  <si>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</si>
  <si>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</si>
  <si>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</si>
  <si>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</si>
  <si>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</si>
  <si>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</si>
  <si>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</si>
  <si>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</si>
  <si>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</si>
  <si>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</si>
  <si>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</si>
  <si>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</si>
  <si>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</si>
  <si>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</si>
  <si>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</si>
  <si>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</si>
  <si>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</si>
  <si>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</si>
  <si>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</si>
  <si>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</si>
  <si>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</si>
  <si>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</si>
  <si>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</si>
  <si>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</si>
  <si>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</si>
  <si>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</si>
  <si>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</si>
  <si>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</si>
  <si>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</si>
  <si>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</si>
  <si>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</si>
  <si>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</si>
  <si>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</si>
  <si>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</si>
  <si>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</si>
  <si>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</si>
  <si>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</si>
  <si>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</si>
  <si>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</si>
  <si>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</si>
  <si>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</si>
  <si>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</si>
  <si>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</si>
  <si>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</si>
  <si>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</si>
  <si>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</si>
  <si>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</si>
  <si>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</si>
  <si>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</si>
  <si>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</si>
  <si>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</si>
  <si>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</si>
  <si>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</si>
  <si>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</si>
  <si>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</si>
  <si>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</si>
  <si>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</si>
  <si>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</si>
  <si>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</si>
  <si>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</si>
  <si>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</si>
  <si>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</si>
  <si>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</si>
  <si>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</si>
  <si>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</si>
  <si>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</si>
  <si>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</si>
  <si>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</si>
  <si>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</si>
  <si>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</si>
  <si>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</si>
  <si>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</si>
  <si>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</si>
  <si>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</si>
  <si>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</si>
  <si>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</si>
  <si>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</si>
  <si>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</si>
  <si>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</si>
  <si>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</si>
  <si>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</si>
  <si>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</si>
  <si>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</si>
  <si>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</si>
  <si>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</si>
  <si>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</si>
  <si>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</si>
  <si>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</si>
  <si>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</si>
  <si>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</si>
  <si>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</si>
  <si>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</si>
  <si>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</si>
  <si>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</si>
  <si>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</si>
  <si>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</si>
  <si>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</si>
  <si>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</si>
  <si>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</si>
  <si>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</si>
  <si>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</si>
  <si>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</si>
  <si>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</si>
  <si>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</si>
  <si>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</si>
  <si>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</si>
  <si>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</si>
  <si>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</si>
  <si>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</si>
  <si>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</si>
  <si>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</si>
  <si>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</si>
  <si>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</si>
  <si>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</si>
  <si>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</si>
  <si>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</si>
  <si>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</si>
  <si>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</si>
  <si>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</si>
  <si>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</si>
  <si>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</si>
  <si>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</si>
  <si>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</si>
  <si>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</si>
  <si>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</si>
  <si>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</si>
  <si>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</si>
  <si>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</si>
  <si>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</si>
  <si>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</si>
  <si>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</si>
  <si>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</si>
  <si>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</si>
  <si>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</si>
  <si>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</si>
  <si>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</si>
  <si>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</si>
  <si>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</si>
  <si>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</si>
  <si>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</si>
  <si>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</si>
  <si>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</si>
  <si>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</si>
  <si>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</si>
  <si>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</si>
  <si>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</si>
  <si>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</si>
  <si>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</si>
  <si>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</si>
  <si>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</si>
  <si>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</si>
  <si>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</si>
  <si>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</si>
  <si>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</si>
  <si>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</si>
  <si>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</si>
  <si>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</si>
  <si>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</si>
  <si>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</si>
  <si>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</si>
  <si>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</si>
  <si>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</si>
  <si>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</si>
  <si>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</si>
  <si>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</si>
  <si>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</si>
  <si>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</si>
  <si>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</si>
  <si>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</si>
  <si>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</si>
  <si>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</si>
  <si>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</si>
  <si>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</si>
  <si>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</si>
  <si>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</si>
  <si>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</si>
  <si>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</si>
  <si>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</si>
  <si>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</si>
  <si>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</si>
  <si>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</si>
  <si>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</si>
  <si>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</si>
  <si>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</si>
  <si>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</si>
  <si>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</si>
  <si>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</si>
  <si>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</si>
  <si>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</si>
  <si>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</si>
  <si>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</si>
  <si>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</si>
  <si>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</si>
  <si>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</si>
  <si>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</si>
  <si>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</si>
  <si>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</si>
  <si>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</si>
  <si>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</si>
  <si>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</si>
  <si>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</si>
  <si>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</si>
  <si>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</si>
  <si>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</si>
  <si>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</si>
  <si>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</si>
  <si>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</si>
  <si>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</si>
  <si>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</si>
  <si>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</si>
  <si>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</si>
  <si>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</si>
  <si>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</si>
  <si>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</si>
  <si>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</si>
  <si>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</si>
  <si>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</si>
  <si>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</si>
  <si>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</si>
  <si>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</si>
  <si>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</si>
  <si>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</si>
  <si>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</si>
  <si>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</si>
  <si>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</si>
  <si>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</si>
  <si>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</si>
  <si>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</si>
  <si>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</si>
  <si>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</si>
  <si>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</si>
  <si>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</si>
  <si>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</si>
  <si>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</si>
  <si>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</si>
  <si>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</si>
  <si>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</si>
  <si>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</si>
  <si>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</si>
  <si>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</si>
  <si>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</si>
  <si>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</si>
  <si>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</si>
  <si>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</si>
  <si>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</si>
  <si>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</si>
  <si>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</si>
  <si>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</si>
  <si>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</si>
  <si>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</si>
  <si>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</si>
  <si>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</si>
  <si>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</si>
  <si>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</si>
  <si>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</si>
  <si>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</si>
  <si>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</si>
  <si>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</si>
  <si>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</si>
  <si>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</si>
  <si>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</si>
  <si>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</si>
  <si>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</si>
  <si>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</si>
  <si>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</si>
  <si>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</si>
  <si>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</si>
  <si>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</si>
  <si>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</si>
  <si>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</si>
  <si>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</si>
  <si>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</si>
  <si>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</si>
  <si>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</si>
  <si>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</si>
  <si>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</si>
  <si>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</si>
  <si>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</si>
  <si>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</si>
  <si>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</si>
  <si>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</si>
  <si>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</si>
  <si>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</si>
  <si>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</si>
  <si>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</si>
  <si>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</si>
  <si>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</si>
  <si>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</si>
  <si>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</si>
  <si>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</si>
  <si>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</si>
  <si>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</si>
  <si>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</si>
  <si>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</si>
  <si>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</si>
  <si>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</si>
  <si>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</si>
  <si>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</si>
  <si>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</si>
  <si>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</si>
  <si>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</si>
  <si>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</si>
  <si>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</si>
  <si>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</si>
  <si>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</si>
  <si>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</si>
  <si>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</si>
  <si>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</si>
  <si>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</si>
  <si>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</si>
  <si>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</si>
  <si>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</si>
  <si>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</si>
  <si>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</si>
  <si>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</si>
  <si>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</si>
  <si>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</si>
  <si>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</si>
  <si>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</si>
  <si>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</si>
  <si>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</si>
  <si>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</si>
  <si>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</si>
  <si>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</si>
  <si>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</si>
  <si>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</si>
  <si>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</si>
  <si>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</si>
  <si>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</si>
  <si>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</si>
  <si>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</si>
  <si>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</si>
  <si>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</si>
  <si>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</si>
  <si>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</si>
  <si>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</si>
  <si>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</si>
  <si>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</si>
  <si>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</si>
  <si>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</si>
  <si>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</si>
  <si>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</si>
  <si>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</si>
  <si>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</si>
  <si>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</si>
  <si>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</si>
  <si>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</si>
  <si>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</si>
  <si>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</si>
  <si>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</si>
  <si>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</si>
  <si>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</si>
  <si>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</si>
  <si>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</si>
  <si>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</si>
  <si>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</si>
  <si>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</si>
  <si>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</si>
  <si>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</si>
  <si>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</si>
  <si>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</si>
  <si>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</si>
  <si>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</si>
  <si>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</si>
  <si>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</si>
  <si>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</si>
  <si>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</si>
  <si>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</si>
  <si>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</si>
  <si>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</si>
  <si>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</si>
  <si>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</si>
  <si>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</si>
  <si>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</si>
  <si>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</si>
  <si>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</si>
  <si>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</si>
  <si>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</si>
  <si>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</si>
  <si>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</si>
  <si>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</si>
  <si>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</si>
  <si>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</si>
  <si>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</si>
  <si>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</si>
  <si>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</si>
  <si>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</si>
  <si>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</si>
  <si>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</si>
  <si>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</si>
  <si>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</si>
  <si>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</si>
  <si>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</si>
  <si>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</si>
  <si>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</si>
  <si>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</si>
  <si>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</si>
  <si>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</si>
  <si>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</si>
  <si>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</si>
  <si>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</si>
  <si>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</si>
  <si>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</si>
  <si>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</si>
  <si>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</si>
  <si>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</si>
  <si>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</si>
  <si>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</si>
  <si>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</si>
  <si>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</si>
  <si>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</si>
  <si>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</si>
  <si>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</si>
  <si>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</si>
  <si>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</si>
  <si>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</si>
  <si>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</si>
  <si>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</si>
  <si>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</si>
  <si>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</si>
  <si>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</si>
  <si>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</si>
  <si>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</si>
  <si>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</si>
  <si>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</si>
  <si>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</si>
  <si>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</si>
  <si>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</si>
  <si>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</si>
  <si>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</si>
  <si>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</si>
  <si>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</si>
  <si>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</si>
  <si>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</si>
  <si>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</si>
  <si>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</si>
  <si>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</si>
  <si>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</si>
  <si>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</si>
  <si>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</si>
  <si>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</si>
  <si>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</si>
  <si>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</si>
  <si>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</si>
  <si>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</si>
  <si>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</si>
  <si>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</si>
  <si>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</si>
  <si>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</si>
  <si>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</si>
  <si>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</si>
  <si>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</si>
  <si>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</si>
  <si>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</si>
  <si>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</si>
  <si>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</si>
  <si>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</si>
  <si>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</si>
  <si>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</si>
  <si>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</si>
  <si>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</si>
  <si>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</si>
  <si>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</si>
  <si>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</si>
  <si>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</si>
  <si>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</si>
  <si>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</si>
  <si>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</si>
  <si>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</si>
  <si>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</si>
  <si>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</si>
  <si>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</si>
  <si>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</si>
  <si>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</si>
  <si>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</si>
  <si>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</si>
  <si>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</si>
  <si>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</si>
  <si>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</si>
  <si>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</si>
  <si>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</si>
  <si>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</si>
  <si>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</si>
  <si>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</si>
  <si>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</si>
  <si>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</si>
  <si>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</si>
  <si>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</si>
  <si>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</si>
  <si>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</si>
  <si>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</si>
  <si>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</si>
  <si>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</si>
  <si>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</si>
  <si>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</si>
  <si>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</si>
  <si>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</si>
  <si>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</si>
  <si>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</si>
  <si>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</si>
  <si>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</si>
  <si>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</si>
  <si>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</si>
  <si>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</si>
  <si>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</si>
  <si>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</si>
  <si>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</si>
  <si>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</si>
  <si>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</si>
  <si>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</si>
  <si>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</si>
  <si>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</si>
  <si>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</si>
  <si>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</si>
  <si>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</si>
  <si>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</si>
  <si>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</si>
  <si>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</si>
  <si>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</si>
  <si>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</si>
  <si>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</si>
  <si>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</si>
  <si>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</si>
  <si>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</si>
  <si>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</si>
  <si>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</si>
  <si>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</si>
  <si>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</si>
  <si>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</si>
  <si>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</si>
  <si>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</si>
  <si>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</si>
  <si>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</si>
  <si>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</si>
  <si>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</si>
  <si>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</si>
  <si>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</si>
  <si>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</si>
  <si>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</si>
  <si>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</si>
  <si>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</si>
  <si>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</si>
  <si>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</si>
  <si>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</si>
  <si>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</si>
  <si>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</si>
  <si>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</si>
  <si>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</si>
  <si>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</si>
  <si>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</si>
  <si>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</si>
  <si>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</si>
  <si>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</si>
  <si>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</si>
  <si>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</si>
  <si>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</si>
  <si>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</si>
  <si>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</si>
  <si>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</si>
  <si>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</si>
  <si>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</si>
  <si>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</si>
  <si>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</si>
  <si>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</si>
  <si>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</si>
  <si>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</si>
  <si>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</si>
  <si>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</si>
  <si>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</si>
  <si>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</si>
  <si>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</si>
  <si>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</si>
  <si>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</si>
  <si>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</si>
  <si>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</si>
  <si>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</si>
  <si>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</si>
  <si>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</si>
  <si>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</si>
  <si>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</si>
  <si>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</si>
  <si>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</si>
  <si>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</si>
  <si>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</si>
  <si>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</si>
  <si>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</si>
  <si>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</si>
  <si>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</si>
  <si>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</si>
  <si>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</si>
  <si>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</si>
  <si>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</si>
  <si>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</si>
  <si>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</si>
  <si>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</si>
  <si>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</si>
  <si>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</si>
  <si>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</si>
  <si>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</si>
  <si>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</si>
  <si>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</si>
  <si>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</si>
  <si>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</si>
  <si>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</si>
  <si>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</si>
  <si>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</si>
  <si>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</si>
  <si>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</si>
  <si>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</si>
  <si>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</si>
  <si>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</si>
  <si>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</si>
  <si>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</si>
  <si>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</si>
  <si>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</si>
  <si>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</si>
  <si>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</si>
  <si>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</si>
  <si>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</si>
  <si>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</si>
  <si>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</si>
  <si>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</si>
  <si>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</si>
  <si>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</si>
  <si>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</si>
  <si>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</si>
  <si>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</si>
  <si>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</si>
  <si>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</si>
  <si>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</si>
  <si>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</si>
  <si>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</si>
  <si>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</si>
  <si>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</si>
  <si>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</si>
  <si>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</si>
  <si>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</si>
  <si>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</si>
  <si>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</si>
  <si>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</si>
  <si>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</si>
  <si>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</si>
  <si>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</si>
  <si>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</si>
  <si>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</si>
  <si>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</si>
  <si>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</si>
  <si>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</si>
  <si>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</si>
  <si>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</si>
  <si>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</si>
  <si>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</si>
  <si>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</si>
  <si>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</si>
  <si>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</si>
  <si>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</si>
  <si>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</si>
  <si>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</si>
  <si>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</si>
  <si>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</si>
  <si>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</si>
  <si>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</si>
  <si>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</si>
  <si>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</si>
  <si>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</si>
  <si>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</si>
  <si>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</si>
  <si>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</si>
  <si>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</si>
  <si>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</si>
  <si>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</si>
  <si>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</si>
  <si>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</si>
  <si>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</si>
  <si>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</si>
  <si>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</si>
  <si>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</si>
  <si>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</si>
  <si>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</si>
  <si>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</si>
  <si>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</si>
  <si>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</si>
  <si>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</si>
  <si>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</si>
  <si>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</si>
  <si>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</si>
  <si>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</si>
  <si>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</si>
  <si>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</si>
  <si>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</si>
  <si>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</si>
  <si>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</si>
  <si>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</si>
  <si>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</si>
  <si>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</si>
  <si>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</si>
  <si>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</si>
  <si>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</si>
  <si>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</si>
  <si>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</si>
  <si>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</si>
  <si>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</si>
  <si>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</si>
  <si>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</si>
  <si>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</si>
  <si>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</si>
  <si>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</si>
  <si>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</si>
  <si>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</si>
  <si>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</si>
  <si>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</si>
  <si>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</si>
  <si>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</si>
  <si>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</si>
  <si>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</si>
  <si>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</si>
  <si>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</si>
  <si>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</si>
  <si>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</si>
  <si>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</si>
  <si>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</si>
  <si>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</si>
  <si>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4G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</si>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</sst>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302.4997978009269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45965.448223726853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45965.448223726853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45965.448223726853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45965.448223726853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45965.448223726853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45965.448223726853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45965.448223726853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45965.448223726853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45965.448223726853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45965.448223726853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45965.448223726853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45965.448223726853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45965.448223726853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45965.448223726853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45965.448223726853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45965.448223726853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45965.448223726853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45965.448223726853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45965.448223726853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45965.448223726853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45965.448223726853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45965.448223726853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45965.448223726853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45965.448223726853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45965.448223726853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45965.448223726853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45965.448223726853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45965.448223726853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45965.448223726853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45965.448223726853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45965.448223726853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45965.448223726853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45965.448223726853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45965.448223726853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45965.448223726853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45965.448223726853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45965.448223726853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45965.448223726853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45965.448223726853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45965.448223726853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45965.448223726853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45965.448223726853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45965.448223726853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45965.448223726853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45965.448223726853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45965.448223726853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45965.448223726853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45965.448223726853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45965.448223726853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45965.448223726853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45965.448223726853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45965.448223726853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45965.448223726853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45965.448223726853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45965.448223726853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45965.448223726853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45965.448223726853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45965.448223726853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45965.448223726853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45965.448223726853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45965.448223726853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45965.448223726853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45965.448223726853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45965.448223726853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45965.448223726853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45965.448223726853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45965.448223726853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45965.448223726853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45965.448223726853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45965.448223726853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45965.448223726853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45965.448223726853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45965.448223726853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45965.448223726853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45965.448223726853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45965.448223726853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45965.448223726853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45965.448223726853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45965.448223726853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45965.448223726853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45965.448223726853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45965.448223726853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45965.448223726853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45965.448223726853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45965.448223726853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45965.448223726853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45965.448223726853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45965.448223726853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45965.448223726853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45965.448223726853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45965.448223726853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45965.448223726853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45965.448223726853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45965.448223726853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45965.448223726853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45965.448223726853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45965.448223726853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45965.448223726853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45965.448223726853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45965.448223726853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140.44838576389157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6.7061403935222188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45965.448223726853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45965.448223726853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45965.448223726853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45965.448223726853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45965.448223726853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45965.448223726853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45965.448223726853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45965.448223726853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45965.448223726853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45965.448223726853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45965.448223726853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45965.448223726853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45965.448223726853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45965.448223726853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45965.448223726853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45965.448223726853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45965.448223726853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45965.448223726853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45965.448223726853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45965.448223726853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45965.448223726853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45965.448223726853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45965.448223726853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45965.448223726853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45965.448223726853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45965.448223726853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45965.448223726853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45965.448223726853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45965.448223726853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45965.448223726853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45965.448223726853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45965.448223726853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45965.448223726853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45965.448223726853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45965.448223726853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45965.448223726853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45965.448223726853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45965.448223726853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45965.448223726853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45965.448223726853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45965.448223726853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45965.448223726853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45965.448223726853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45965.448223726853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45965.448223726853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45965.448223726853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45965.448223726853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45965.448223726853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45965.448223726853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45965.448223726853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45965.448223726853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45965.448223726853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45965.448223726853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45965.448223726853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45965.448223726853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45965.448223726853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45965.448223726853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45965.448223726853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45965.448223726853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45965.448223726853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45965.448223726853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45965.448223726853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45965.448223726853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45965.448223726853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45965.448223726853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45965.448223726853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45965.448223726853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45965.448223726853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45965.448223726853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45965.448223726853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45965.448223726853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45965.448223726853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45965.448223726853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45965.448223726853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45965.448223726853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45965.448223726853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45965.448223726853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45965.448223726853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45965.448223726853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45965.448223726853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45965.448223726853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45965.448223726853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45965.448223726853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45965.448223726853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45965.448223726853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45965.448223726853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45965.448223726853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45965.448223726853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45965.448223726853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45965.448223726853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45965.448223726853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45965.448223726853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45965.448223726853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45965.448223726853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45965.448223726853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45965.448223726853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45965.448223726853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45965.448223726853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45965.448223726853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45965.448223726853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45965.448223726853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45965.448223726853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45965.448223726853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45965.448223726853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45965.448223726853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45965.448223726853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45965.448223726853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45965.448223726853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45965.448223726853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45965.448223726853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45965.448223726853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45965.448223726853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45965.448223726853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45965.448223726853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45965.448223726853</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8.4204861122998409E-3</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45965.448223726853</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45965.448223726853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45965.448223726853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45965.448223726853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45965.448223726853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45965.448223726853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45965.448223726853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45965.448223726853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45965.448223726853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45965.448223726853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45965.448223726853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45965.448223726853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45965.448223726853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45965.448223726853</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45965.448223726853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45965.448223726853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45965.448223726853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45965.448223726853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45965.448223726853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45965.448223726853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45965.448223726853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45965.448223726853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45965.448223726853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45965.448223726853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45965.448223726853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45965.448223726853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45965.448223726853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45965.448223726853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45965.448223726853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45965.448223726853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45965.448223726853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45965.448223726853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45965.448223726853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45965.448223726853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45965.448223726853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45965.448223726853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45965.448223726853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45965.448223726853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45965.448223726853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45965.448223726853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45965.448223726853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45965.448223726853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45965.448223726853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45965.448223726853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45965.448223726853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45965.448223726853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45965.448223726853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45965.448223726853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45965.448223726853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45965.448223726853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45965.448223726853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45965.448223726853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45965.448223726853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45965.448223726853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45965.448223726853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45965.448223726853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45965.448223726853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45965.448223726853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45965.448223726853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45965.448223726853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45965.448223726853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45965.448223726853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45965.448223726853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45965.448223726853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45965.448223726853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45965.448223726853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45965.448223726853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45965.448223726853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45965.448223726853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45965.448223726853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45965.448223726853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45965.448223726853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45965.448223726853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45965.448223726853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45965.448223726853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45965.448223726853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45965.448223726853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45965.448223726853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45965.448223726853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45965.448223726853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45965.448223726853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45965.448223726853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45965.448223726853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45965.448223726853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45965.448223726853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45965.448223726853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45965.448223726853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45965.448223726853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45965.448223726853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45965.448223726853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45965.448223726853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45965.448223726853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45965.448223726853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45965.448223726853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45965.448223726853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45965.448223726853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45965.448223726853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45965.448223726853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45965.448223726853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45965.448223726853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45965.448223726853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45965.448223726853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45965.448223726853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45965.448223726853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45965.448223726853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45965.448223726853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45965.448223726853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45965.448223726853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45965.448223726853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45965.448223726853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45965.448223726853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45965.448223726853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45965.448223726853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45965.448223726853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45965.448223726853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45965.448223726853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45965.448223726853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45965.448223726853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45965.448223726853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45965.448223726853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45965.448223726853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45965.448223726853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45965.448223726853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45965.448223726853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45965.448223726853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45965.448223726853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45965.448223726853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45965.448223726853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45965.448223726853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45965.448223726853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45965.448223726853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45965.448223726853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45965.448223726853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45965.448223726853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45965.448223842592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45965.448223842592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45965.448223842592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45965.448223842592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45965.448223842592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45965.448223842592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45965.448223842592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45965.448223842592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45965.448223842592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45965.448223842592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45965.448223842592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45965.448223842592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45965.448223842592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45965.448223842592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45965.448223842592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45965.448223842592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45965.448223842592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45965.448223842592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45965.448223842592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45965.448223842592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45965.448223842592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45965.448223842592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45965.448223842592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45965.448223842592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45965.448223842592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45965.448223842592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45965.448223842592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45965.448223842592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45965.448223842592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45965.448223842592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45965.448223842592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45965.448223842592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45965.448223842592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45965.448223842592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45965.448223842592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45965.448223842592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45965.448223842592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45965.448223842592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45965.448223842592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45965.448223842592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45965.448223842592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45965.448223842592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45965.448223842592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45965.448223842592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45965.448223842592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45965.448223842592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45965.448223842592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45965.448223842592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45965.448223842592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45965.448223842592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45965.448223842592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45965.448223842592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45965.448223842592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45965.448223842592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45965.448223842592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45965.448223842592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45965.448223842592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45965.448223842592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45965.448223842592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45965.448223842592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45965.448223842592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45965.448223842592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45965.448223842592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45965.448223842592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45965.448223842592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45965.448223842592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45965.448223842592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45965.448223842592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45965.448223842592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45965.448223842592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45965.448223842592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45965.448223842592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45965.448223842592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45965.448223842592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45965.448223842592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45965.448223842592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45965.448223842592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45965.448223842592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45965.448223842592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45965.448223842592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45965.448223842592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45965.448223842592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45965.448223842592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45965.448223842592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45965.448223842592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45965.448223842592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45965.448223842592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45965.448223842592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45965.448223842592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45965.448223842592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45965.448223842592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45965.448223842592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45965.448223842592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45965.448223842592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45965.448223842592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45965.448223842592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45965.448223842592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45965.448223842592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45965.448223842592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45965.448223842592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45965.448223842592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45965.448223842592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45965.448223842592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45965.448223842592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45965.448223842592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45965.448223842592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45965.448223842592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45965.448223842592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45965.448223842592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45965.448223842592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45965.448223842592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45965.448223842592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45965.448223842592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45965.448223842592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45965.448223842592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45965.448223842592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45965.448223842592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45965.448223842592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45965.448223842592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45965.448223842592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45965.448223842592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45965.448223842592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45965.448223842592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45965.448223842592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45965.448223842592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45965.448223842592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45965.448223842592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45965.448223842592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45965.448223842592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45965.448223842592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45965.448223842592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45965.448223842592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45965.448223842592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45965.448223842592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45965.448223842592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45965.448223842592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45965.448223842592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45965.448223842592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45965.448223842592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45965.448223842592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45965.448223842592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45965.448223842592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45965.448223842592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45965.448223842592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45965.448223842592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45965.448223842592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45965.448223842592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45965.448223842592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45965.448223842592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45965.448223842592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45965.448223842592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45965.448223842592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45965.448223842592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45965.448223842592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45965.448223842592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45965.448223842592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45965.448223842592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45965.448223842592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45965.448223842592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45965.448223842592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45965.448223842592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45965.448223842592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45965.448223842592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45965.448223842592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45965.448223842592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45965.448223842592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45965.448223842592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45965.448223842592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45965.448223842592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45965.448223842592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45965.448223842592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45965.448223842592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45965.448223842592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45965.448223842592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45965.448223842592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45965.448223842592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45965.448223842592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45965.448223842592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45965.448223842592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45965.448223842592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45965.448223842592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45965.448223842592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45965.448223842592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45965.448223842592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45965.448223842592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45965.448223842592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45965.448223842592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45965.448223842592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45965.448223842592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45965.448223842592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45965.448223842592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45965.448223842592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45965.448223842592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45965.448223842592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45965.448223842592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45965.448223842592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45965.448223842592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45965.448223842592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45965.448223842592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45965.448223842592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45965.448223842592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45965.448223842592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45965.448223842592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45965.448223842592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45965.448223842592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45965.448223842592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45965.448223842592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45965.448223842592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45965.448223842592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45965.448223842592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45965.448223842592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45965.448223842592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45965.448223842592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45965.448223842592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45965.448223842592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45965.448223842592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45965.448223842592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45965.448223842592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45965.448223842592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45965.448223842592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45965.448223842592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45965.448223842592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45965.448223842592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45965.448223842592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45965.448223842592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45965.448223842592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45965.448223842592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45965.448223842592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45965.448223842592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45965.448223842592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45965.448223842592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45965.448223842592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45965.448223842592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45965.448223842592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45965.448223842592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45965.448223842592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45965.448223842592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45965.448223842592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45965.448223842592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45965.448223842592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45965.448223842592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45965.448223842592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45965.448223842592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45965.448223842592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45965.448223842592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45965.448223842592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45965.448223842592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45965.448223842592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45965.448223842592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45965.448223842592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45965.448223842592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45965.448223842592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45965.448223842592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45965.448223842592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45965.448223842592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45965.448223842592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45965.448223842592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45965.448223842592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45965.448223842592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45965.448223842592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45965.448223842592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45965.448223842592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45965.448223842592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45965.448223842592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45965.448223842592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45965.448223842592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45965.448223842592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45965.448223842592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45965.448223842592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45965.448223842592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45965.448223842592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45965.448223842592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45965.448223842592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45965.448223842592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45965.448223842592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45965.448223842592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45965.448223842592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45965.448223842592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45965.448223842592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45965.448223842592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45965.448223842592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45965.448223842592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45965.448223842592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45965.448223842592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45965.448223842592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45965.448223842592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45965.448223842592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45965.448223842592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45965.448223842592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45965.448223842592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45965.448223842592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45965.448223842592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45965.448223842592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45965.448223842592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45965.448223842592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45965.448223842592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45965.448223842592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45965.448223842592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45965.448223842592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45965.448223842592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45965.448223842592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45965.448223842592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45965.448223842592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45965.448223842592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45965.448223842592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45965.448223842592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45965.448223842592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45965.448223842592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45965.448223842592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45965.448223842592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45965.448223842592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45965.448223842592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45965.448223842592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45965.448223842592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45965.448223842592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45965.448223842592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45965.448223842592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45965.448223842592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45965.448223842592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45965.448223842592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45965.448223842592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45965.448223842592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45965.448223842592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45965.448223842592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45965.448223842592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45965.448223842592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45965.448223842592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45965.448223842592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45965.448223842592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45965.448223842592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45965.448223842592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45965.448223842592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45965.448223842592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45965.448223842592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45965.448223842592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45965.448223842592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45965.448223842592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45965.448223842592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45965.448223842592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45965.448223842592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45965.448223842592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45965.448223842592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45965.448223842592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45965.448223842592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45965.448223842592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45965.448223842592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45965.448223842592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45965.448223842592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45965.448223842592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45965.448223842592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45965.448223842592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45965.448223842592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45965.448223842592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45965.448223842592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45965.448223842592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45965.448223842592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45965.448223842592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45965.448223842592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45965.448223842592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45965.448223842592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45965.448223842592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45965.448223842592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45965.448223842592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45965.448223842592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45965.448223842592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45965.448223842592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45965.448223842592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45965.448223842592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45965.448223842592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45965.448223842592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45965.448223842592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45965.448223842592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45965.448223842592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45965.448223842592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45965.448223842592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45965.448223842592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45965.448223842592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45965.448223842592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45965.448223842592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45965.448223842592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45965.448223842592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45965.448223842592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45965.448223842592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45965.448223842592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45965.448223842592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45965.448223842592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45965.448223842592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45965.448223842592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45965.448223842592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45965.448223842592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45965.448223842592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45965.448223842592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45965.448223842592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45965.448223842592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45965.448223842592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45965.448223842592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45965.448223842592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45965.448223842592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45965.448223842592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45965.448223842592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45965.448223842592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45965.448223842592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45965.448223842592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45965.448223842592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45965.448223842592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45965.448223842592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45965.448223842592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45965.448223842592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45965.448223842592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45965.448223842592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45965.448223842592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45965.448223842592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45965.448223842592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45965.448223842592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45965.448223842592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45965.448223842592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45965.448223842592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45965.448223842592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45965.448223842592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45965.448223842592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45965.448223842592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45965.448223842592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45965.448223842592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45965.448223842592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45965.448223842592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45965.448223842592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45965.448223842592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45965.448223842592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45965.448223842592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45965.448223842592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45965.448223842592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45965.448223842592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45965.448223842592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45965.448223842592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45965.448223842592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45965.448223842592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45965.448223842592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45965.448223842592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45965.448223842592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45965.448223842592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45965.448223842592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45965.448223842592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45965.448223842592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45965.448223842592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45965.448223842592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45965.448223842592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45965.448223842592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45965.448223842592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45965.448223842592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45965.448223842592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45965.448223842592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45965.448223842592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45965.448223842592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45965.448223842592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45965.448223842592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45965.448223842592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45965.448223842592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45965.448223842592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45965.448223842592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45965.448223842592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45965.448223842592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45965.448223842592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45965.448223842592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45965.448223842592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45965.448223842592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45965.448223842592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45965.448223842592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45965.448223842592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45965.448223842592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45965.448223842592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45965.448223842592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45965.448223842592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45965.448223842592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45965.448223842592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45965.448223842592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45965.448223842592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45965.448223842592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45965.448223842592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45965.448223842592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45965.448223842592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45965.448223842592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45965.448223842592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45965.448223842592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45965.448223842592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45965.448223842592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45965.448223842592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45965.448223842592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45965.448223842592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45965.448223842592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45965.448223842592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45965.448223842592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45965.448223842592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45965.448223842592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45965.448223842592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45965.448223842592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45965.448223842592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45965.448223842592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45965.448223842592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45965.448223842592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45965.448223842592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45965.448223842592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45965.448223842592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45965.448223842592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45965.448223842592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45965.448223842592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45965.448223842592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45965.448223842592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45965.448223842592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45965.448223842592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45965.448223842592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45965.448223842592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45965.448223842592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45965.448223842592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45965.448223842592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45965.448223842592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45965.448223842592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45965.448223842592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45965.448223842592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45965.448223842592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45965.448223842592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45965.448223842592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45965.448223842592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45965.448223842592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45965.448223842592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45965.448223842592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45965.448223842592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45965.448223842592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45965.448223842592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45965.448223842592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45965.448223842592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45965.448223842592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45965.448223842592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45965.448223842592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45965.448223842592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45965.448223842592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45965.448223842592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45965.448223842592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45965.448223842592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45965.448223842592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45965.448223842592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45965.448223842592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45965.448223842592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45965.448223842592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45965.448223842592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45965.448223842592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45965.448223842592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45965.448223842592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45965.448223842592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45965.448223842592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45965.448223842592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45965.448223842592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45965.448223842592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45965.448223842592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45965.448223842592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45965.448223842592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45965.448223842592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45965.448223842592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45965.448223842592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45965.448223842592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45965.448223842592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45965.448223842592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45965.448223842592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45965.448223842592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45965.448223842592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45965.448223842592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45965.448223842592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45965.448223842592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45965.448223842592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45965.448223842592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45965.448223842592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45965.448223842592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45965.448223842592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45965.448223842592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45965.448223842592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45965.448223842592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45965.448223842592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45965.448223842592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45965.448223842592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45965.448223842592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45965.448223842592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45965.448223842592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45965.448223842592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45965.448223842592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45965.448223842592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45965.448223842592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45965.448223842592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45965.448223842592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45965.448223842592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45965.448223842592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45965.448223842592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45965.448223842592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45965.448223842592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45965.448223842592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45965.448223842592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45965.448223842592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45965.448223842592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45965.448223842592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45965.448223842592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45965.448223842592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45965.448223842592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45965.448223842592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45965.448223842592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45965.448223842592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45965.448223842592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45965.448223842592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45965.448223842592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45965.448223842592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45965.448223842592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45965.448223842592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45965.448223842592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45965.448223842592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45965.448223842592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45965.448223842592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45965.448223842592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45965.448223842592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45965.448223842592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45965.448223842592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45965.448223842592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45965.448223842592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45965.448223842592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45965.448223842592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45965.448223842592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45965.448223842592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45965.448223842592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45965.448223842592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45965.448223842592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45965.448223842592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45965.448223842592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45965.448223842592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45965.448223842592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45965.448223842592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45965.448223842592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45965.448223842592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45965.448223842592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45965.448223842592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45965.448223842592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45965.448223842592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45965.448223842592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45965.448223842592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45965.448223842592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45965.448223842592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45965.448223842592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45965.448223842592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45965.448223842592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45965.448223842592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45965.448223842592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45965.448223842592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45965.448223842592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45965.448223842592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45965.448223842592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45965.448223842592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45965.448223842592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45965.448223842592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45965.448223842592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45965.448223842592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45965.448223842592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45965.448223842592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45965.448223842592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45965.448223842592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45965.448223842592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45965.448223842592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45965.448223842592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45965.448223842592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45965.448223842592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45965.448223842592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45965.448223842592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45965.448223842592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45965.448223842592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45965.448223842592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45965.448223842592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45965.448223842592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45965.448223842592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45965.448223842592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45965.448223842592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45965.448223842592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45965.448223842592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45965.448223842592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45965.448223842592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45965.448223842592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45965.448223842592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45965.448223842592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45965.448223842592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45965.448223842592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45965.448223842592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45965.448223842592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45965.448223842592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45965.448223842592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45965.448223842592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45965.448223842592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45965.448223842592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45965.448223842592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45965.448223842592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45965.448223842592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45965.448223842592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45965.448223842592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45965.448223842592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45965.448223842592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45965.448223842592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45965.448223842592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45965.448223842592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45965.448223842592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45965.448223842592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45965.448223842592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45965.448223842592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45965.448223842592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45965.448223842592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45965.448223842592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45965.448223842592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45965.448223842592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45965.448223842592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45965.448223842592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45965.448223842592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45965.448223842592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45965.448223842592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45965.448223842592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45965.448223842592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45965.448223842592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45965.448223842592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45965.448223842592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45965.448223842592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45965.448223842592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45965.448223842592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45965.448223842592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45965.448223842592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45965.448223842592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45965.448223842592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45965.448223842592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45965.448223842592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45965.448223842592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45965.448223842592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45965.448223842592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45965.448223842592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45965.448223842592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45965.448223842592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45965.448223842592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45965.448223842592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45965.448223842592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45965.448223842592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45965.448223842592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45965.448223842592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45965.448223842592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45965.448223842592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45965.448223842592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45965.448223842592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45965.448223842592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45965.448223842592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45965.448223842592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45965.448223842592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45965.448223842592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45965.448223842592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45965.448223842592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45965.448223842592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45965.448223842592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45965.448223842592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45965.448223842592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45965.448223842592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45965.448223842592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45965.448223842592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45965.448223842592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45965.448223842592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45965.448223842592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45965.448223842592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45965.448223842592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45965.448223842592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45965.448223842592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45965.448223842592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45965.448223842592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45965.448223842592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45965.448223842592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45965.448223842592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45965.448223842592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45965.448223842592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45965.448223842592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45965.448223842592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45965.448223842592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45965.448223842592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45965.448223842592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45965.448223842592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45965.448223842592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45965.448223842592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45965.448223842592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45965.448223842592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45965.448223842592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45965.448223842592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45965.448223842592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45965.448223842592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45965.448223842592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45965.448223842592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45965.448223842592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45965.448223842592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45965.448223842592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45965.448223842592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45965.448223842592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45965.448223842592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45965.448223842592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45965.448223842592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45965.448223842592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45965.448223842592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45965.448223842592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45965.448223842592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45965.448223842592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45965.448223842592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45965.448223842592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45965.448223842592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45965.448223842592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45965.448223842592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45965.448223842592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45965.448223842592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45965.448223842592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45965.448223842592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45965.448223842592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45965.448223842592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45965.448223842592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45965.448223842592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45965.448223842592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45965.448223842592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45965.448223842592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45965.448223842592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45965.448223842592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45965.448223842592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45965.448223842592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45965.448223842592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45965.448223842592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45965.448223842592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45965.448223842592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45965.448223842592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45965.448223842592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45965.448223842592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45965.448223842592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45965.448223842592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45965.448223842592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45965.448223842592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45965.448223842592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45965.448223842592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45965.448223842592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45965.448223842592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45965.448223842592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45965.448223842592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45965.448223842592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45965.448223842592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45965.448223842592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45965.448223842592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45965.448223842592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45965.448223842592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45965.448223842592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45965.448223842592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45965.448223842592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45965.448223842592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45965.448223842592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45965.448223842592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45965.448223842592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45965.448223842592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45965.448223842592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45965.448223842592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45965.448223842592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45965.448223842592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45965.448223842592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45965.448223842592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45965.448223842592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45965.448223842592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45965.448223842592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45965.448223842592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45965.448223842592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45965.448223842592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45965.448223842592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45965.448223842592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45965.448223842592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45965.448223842592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45965.448223842592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45965.448223842592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45965.448223842592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45965.448223842592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45965.448223842592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45965.448223842592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45965.448223842592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45965.448223842592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45965.448223842592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45965.448223842592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45965.448223842592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45965.448223842592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45965.448223842592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45965.448223842592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45965.448223842592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45965.448223842592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45965.448223842592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45965.448223842592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45965.448223842592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45965.448223842592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45965.448223842592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45965.448223842592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45965.448223842592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45965.448223842592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45965.448223842592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45965.448223842592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45965.448223842592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45965.448223842592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45965.448223842592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45965.448223842592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45965.448223842592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45965.448223842592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45965.448223842592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45965.448223842592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45965.448223842592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45965.448223842592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45965.448223842592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45965.448223842592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45965.448223842592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45965.448223842592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45965.448223842592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45965.448223842592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45965.448223842592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45965.448223842592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45965.448223842592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45965.448223842592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45965.448223842592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45965.448223842592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45965.448223842592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45965.448223842592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45965.448223842592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45965.448223842592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45965.448223842592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45965.448223842592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45965.448223842592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45965.448223842592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45965.448223842592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45965.448223842592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45965.448223842592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45965.448223842592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45965.448223842592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45965.448223842592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45965.448223842592</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261.96750613425684</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0.24625613426178461</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7.102465278148884E-2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5.836261573858792E-2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45965.448223726853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45965.448223726853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45965.448223726853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45965.448223726853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45965.448223726853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45965.448223726853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45965.448223726853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45965.448223726853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45965.448223726853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45965.448223726853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45965.448223726853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45965.448223726853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45965.448223726853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45965.448223726853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45965.448223726853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45965.448223726853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45965.448223726853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45965.448223726853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45965.448223726853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45965.448223726853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45965.448223726853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45965.448223726853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45965.448223726853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45965.448223726853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45965.448223726853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45965.448223726853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45965.448223726853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45965.448223726853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45965.448223726853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45965.448223726853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45965.448223726853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45965.448223726853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45965.448223726853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45965.448223726853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45965.448223726853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45965.448223726853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45965.448223726853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45965.448223726853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45965.448223726853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45965.448223726853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45965.448223726853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45965.448223726853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45965.448223726853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45965.448223726853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45965.448223726853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45965.448223726853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45965.448223726853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45965.448223726853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45965.448223726853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45965.448223726853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45965.448223726853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45965.448223726853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45965.448223726853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45965.448223726853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45965.448223726853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45965.448223726853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45965.448223726853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45965.448223726853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45965.448223726853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45965.448223726853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45965.448223726853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45965.448223726853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45965.448223726853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45965.448223726853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45965.448223726853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45965.448223726853</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45965.448223726853</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73.616163541664719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39.259346412036393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16.787112615740625</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45965.448223726853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45965.448223726853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45965.448223726853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45965.448223726853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45965.448223726853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45965.448223726853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45965.448223726853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45965.448223726853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45965.448223726853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45965.448223726853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45965.448223726853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45965.448223726853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45965.448223726853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45965.448223726853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45965.448223726853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45965.448223726853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45965.448223726853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45965.448223726853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45965.448223726853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45965.448223726853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45965.448223726853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45965.448223726853</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45965.448223726853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45965.448223726853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45965.448223726853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45965.448223726853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45965.448223726853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45965.448223726853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45965.448223726853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45965.448223726853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45965.448223726853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45965.448223726853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45965.448223726853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45965.448223726853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45965.448223726853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45965.448223726853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45965.448223726853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45965.448223726853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45965.448223726853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45965.448223726853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45965.448223726853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45965.448223726853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45965.448223726853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45965.448223726853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45965.448223726853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45965.448223726853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45965.448223726853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45965.448223726853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45965.448223726853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45965.448223726853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45965.448223726853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45965.448223726853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45965.448223726853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45965.448223726853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45965.448223726853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45965.448223726853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45965.448223726853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45965.448223726853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45965.448223726853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45965.448223726853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45965.448223726853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45965.448223726853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45965.448223726853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45965.448223726853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45965.448223726853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45965.448223726853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45965.448223726853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45965.448223726853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45965.448223726853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45965.448223726853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45965.448223726853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45965.448223726853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45965.448223726853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45965.448223726853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45965.448223726853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45965.448223726853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45965.448223726853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45965.448223726853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45965.448223726853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45965.448223726853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45965.448223726853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45965.448223726853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45965.448223726853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45965.448223726853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45965.448223726853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45965.448223726853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45965.448223726853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45965.448223726853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45965.448223726853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45965.448223726853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45965.448223726853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45965.448223726853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45965.448223726853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45965.448223726853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45965.448223726853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45965.448223726853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45965.448223726853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45965.448223726853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45965.448223726853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45965.448223726853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45965.448223726853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45965.448223726853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45965.448223726853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45965.448223726853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45965.448223726853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45965.448223726853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45965.448223726853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45965.448223726853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45965.448223726853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45965.448223726853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45965.448223726853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45965.448223726853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45965.448223726853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45965.448223726853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45965.448223726853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45965.448223726853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45965.448223726853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45965.448223726853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45965.448223726853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45965.448223726853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45965.448223726853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45965.448223726853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45965.448223726853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45965.448223726853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45965.448223726853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45965.448223726853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45965.448223726853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45965.448223726853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45965.448223726853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45965.448223726853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45965.448223726853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45965.448223726853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45965.448223726853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45965.448223726853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45965.448223726853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45965.448223726853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45965.448223726853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45965.448223726853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45965.448223726853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45965.448223726853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45965.448223726853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45965.448223726853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45965.448223726853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45965.448223726853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45965.448223726853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45965.448223726853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45965.448223726853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45965.448223726853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45965.448223726853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45965.448223726853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45965.448223726853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45965.448223726853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45965.448223726853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45965.448223726853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45965.448223726853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45965.448223726853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45965.448223726853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45965.448223726853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45965.448223726853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45965.448223726853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45965.448223726853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45965.448223726853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45965.448223726853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45965.448223726853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45965.448223726853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45965.448223726853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45965.448223726853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45965.448223726853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45965.448223726853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45965.448223726853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45965.448223726853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45965.448223726853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45965.448223726853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45965.448223726853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45965.448223726853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45965.448223726853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45965.448223726853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45965.448223726853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45965.448223726853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45965.448223726853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45965.448223726853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45965.448223726853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45965.448223726853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45965.448223726853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45965.448223726853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45965.448223726853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45965.448223726853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45965.448223726853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45965.448223726853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45965.448223726853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45965.448223726853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45965.448223726853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45965.448223726853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45965.448223726853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45965.448223726853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45965.448223726853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45965.448223726853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45965.448223726853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45965.448223726853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45965.448223726853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45965.448223726853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45965.448223726853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45965.448223726853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45965.448223726853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45965.448223726853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45965.448223726853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45965.448223726853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45965.448223726853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45965.448223726853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45965.448223726853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45965.448223726853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45965.448223726853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45965.448223726853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45965.448223726853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45965.448223726853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45965.448223726853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45965.448223726853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45965.448223726853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45965.448223726853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45965.448223726853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45965.448223726853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45965.448223726853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45965.448223726853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45965.448223726853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45965.448223726853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45965.448223726853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45965.448223726853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45965.448223726853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45965.448223726853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45965.448223726853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45965.448223726853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45965.448223726853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45965.448223726853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45965.448223726853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45965.448223726853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45965.448223726853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45965.448223726853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45965.448223726853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45965.448223726853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45965.448223726853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45965.448223726853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45965.448223726853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45965.448223726853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45965.448223726853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45965.448223726853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45965.448223726853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45965.448223726853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45965.448223726853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45965.448223726853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45965.448223726853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45965.448223726853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45965.448223726853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45965.448223726853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45965.448223726853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45965.448223726853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45965.448223726853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45965.448223726853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45965.448223726853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45965.448223726853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45965.448223726853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45965.448223726853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45965.448223726853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45965.448223726853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45965.448223726853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45965.448223726853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45965.448223726853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45965.448223726853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45965.448223726853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45965.448223726853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45965.448223726853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45965.448223726853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45965.448223726853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45965.448223726853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45965.448223726853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45965.448223726853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45965.448223726853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45965.448223726853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45965.448223726853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45965.448223726853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45965.448223726853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45965.448223726853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45965.448223726853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45965.448223726853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45965.448223726853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45965.448223726853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45965.448223726853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45965.448223726853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45965.448223726853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45965.448223726853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45965.448223726853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45965.448223726853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45965.448223726853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45965.448223726853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45965.448223726853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45965.448223726853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45965.448223726853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45965.448223726853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45965.448223726853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45965.448223726853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45965.448223726853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45965.448223726853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45965.448223726853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45965.448223726853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45965.448223726853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45965.448223726853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45965.448223726853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45965.448223726853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45965.448223726853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45965.448223726853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45965.448223726853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45965.448223726853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45965.448223726853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45965.448223726853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45965.448223726853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45965.448223726853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45965.448223726853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45965.448223726853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45965.448223726853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45965.448223726853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45965.448223726853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45965.448223726853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45965.448223726853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45965.448223726853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45965.448223726853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45965.448223726853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45965.448223726853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45965.448223726853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45965.448223726853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45965.448223726853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45965.448223726853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45965.448223726853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45965.448223726853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45965.448223726853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45965.448223726853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45965.448223726853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45965.448223726853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45965.448223726853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45965.448223726853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45965.448223726853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45965.448223726853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45965.448223726853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45965.448223726853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45965.448223726853</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5">
        <v>45965.407511574071</v>
      </c>
      <c r="G2" s="115">
        <f t="shared" ref="G2" ca="1" si="0">IFERROR(NOW()-F2,"-")</f>
        <v>4.0712152782361954E-2</v>
      </c>
      <c r="H2" s="171">
        <v>45965.401620370372</v>
      </c>
      <c r="I2" s="169" t="str">
        <f>IFERROR(VLOOKUP(D2,DB!A:F,6,0),"")</f>
        <v>Generator-SG</v>
      </c>
      <c r="J2" s="169" t="str">
        <f>IFERROR(VLOOKUP(D2,DB!A:G,7,0),"")</f>
        <v>Good</v>
      </c>
      <c r="K2" s="172" t="s">
        <v>39125</v>
      </c>
      <c r="L2" s="173" t="str">
        <f>IFERROR(VLOOKUP(D2,DB!A:I,9,0),"")</f>
        <v>Latis</v>
      </c>
    </row>
    <row r="3" spans="1:16383" ht="31.5" customHeight="1">
      <c r="A3" s="168"/>
      <c r="B3" s="169" t="str">
        <f>IFERROR(VLOOKUP(D3,DB!A:K,11,0),"")</f>
        <v/>
      </c>
      <c r="C3" s="170"/>
      <c r="D3" s="169"/>
      <c r="E3" s="102"/>
      <c r="F3" s="171"/>
      <c r="G3" s="115">
        <f ca="1">IFERROR(NOW()-F3,"-")</f>
        <v>45965.448223726853</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45965.448223726853</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45965.448223726853</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45965.448223726853</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45965.448223726853</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45965.448223726853</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45965.448223726853</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45965.448223726853</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45965.448223726853</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45965.448223726853</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45965.448223726853</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45965.448223726853</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45965.448223726853</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45965.448223726853</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45965.448223726853</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45965.448223726853</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45965.448223726853</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45965.448223726853</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45965.448223726853</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45965.448223726853</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45965.448223726853</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45965.448223726853</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45965.448223726853</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45965.448223726853</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45965.448223726853</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45965.448223726853</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45965.448223726853</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45965.448223726853</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45965.448223726853</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45965.448223726853</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45965.448223726853</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45965.448223726853</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45965.448223726853</v>
      </c>
      <c r="H35" s="171"/>
      <c r="I35" s="169" t="str">
        <f>IFERROR(VLOOKUP(D35,DB!A:F,6,0),"")</f>
        <v/>
      </c>
      <c r="J35" s="102" t="str">
        <f>IFERROR(VLOOKUP(D35,DB!A:G,7,0),"")</f>
        <v/>
      </c>
      <c r="K35" s="172"/>
      <c r="L35" s="173" t="str">
        <f>IFERROR(VLOOKUP(D35,DB!A:I,9,0),"")</f>
        <v/>
      </c>
    </row>
    <row r="36" spans="1:12" ht="31.5" customHeight="1">
      <c r="A36" s="103"/>
      <c r="B36" s="102" t="str">
        <f>IFERROR(VLOOKUP(D36,DB!A:K,11,0),"")</f>
        <v/>
      </c>
      <c r="C36" s="104"/>
      <c r="D36" s="102"/>
      <c r="E36" s="105"/>
      <c r="F36" s="106"/>
      <c r="G36" s="76">
        <f ca="1">IFERROR(NOW()-F36,"-")</f>
        <v>45965.448223726853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45965.448223726853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45965.448223726853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45965.448223726853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45965.448223726853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45965.448223726853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45965.448223726853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45965.448223726853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45965.448223726853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45965.448223726853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45965.448223726853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45965.448223726853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45965.448223726853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45965.448223726853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45965.448223726853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45965.448223726853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45965.448223726853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45965.448223726853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45965.448223726853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45965.448223726853</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2025-11-04T07:47:29Z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