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28" documentId="120_S{2AC9BD13-BADA-5192-A53E-5A8FF88502F6}" xr6:coauthVersionLast="47" xr6:coauthVersionMax="47" xr10:uidLastSave="{74E97615-48F5-4C39-B079-A815827A297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<sst xmlns="http://schemas.openxmlformats.org/spreadsheetml/2006/main" count="180268" uniqueCount="39116">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</sst>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308.75828159722005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45971.706707523146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45971.706707523146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45971.706707523146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45971.706707523146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45971.706707523146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45971.706707523146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45971.706707523146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45971.706707523146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45971.706707523146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45971.706707523146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45971.706707523146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45971.706707523146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45971.706707523146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45971.706707523146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45971.706707523146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45971.706707523146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45971.706707523146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45971.706707523146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45971.706707523146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45971.706707523146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45971.706707523146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45971.706707523146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45971.706707523146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45971.706707523146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45971.706707523146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45971.706707523146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45971.706707523146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45971.706707523146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45971.706707523146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45971.706707523146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45971.706707523146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45971.706707523146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45971.706707523146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45971.706707523146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45971.706707523146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45971.706707523146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45971.706707523146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45971.706707523146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45971.706707523146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45971.706707523146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45971.706707523146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45971.706707523146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45971.706707523146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45971.706707523146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45971.706707523146</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45971.706707523146</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146.70686956018471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45971.706707523146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45971.706707523146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45971.706707523146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45971.706707523146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45971.706707523146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45971.706707523146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45971.706707523146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45971.706707523146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45971.706707523146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45971.706707523146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45971.706707523146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45971.706707523146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45971.706707523146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45971.706707523146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45971.706707523146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45971.706707523146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45971.706707523146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45971.706707523146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45971.706707523146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45971.706707523146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45971.706707523146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45971.706707523146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45971.706707523146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45971.706707523146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45971.706707523146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45971.706707523146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45971.706707523146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45971.706707523146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45971.706707523146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45971.706707523146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45971.706707523146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45971.706707523146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45971.706707523146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45971.706707523146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45971.706707523146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45971.706707523146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45971.706707523146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45971.706707523146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45971.706707523146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45971.706707523146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45971.706707523146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45971.706707523146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45971.706707523146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45971.706707523146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45971.706707523146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45971.706707523146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45971.706707523146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45971.706707523146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45971.706707523146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45971.706707523146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45971.706707523146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45971.706707523146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45971.706707523146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45971.706707523146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45971.706707523146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45971.706707523146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45971.706707523146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45971.706707523146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45971.706707523146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45971.706707523146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45971.706707523146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45971.706707523146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45971.706707523146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45971.706707523146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45971.706707523146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45971.706707523146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45971.706707523146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45971.706707523146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45971.706707523146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45971.706707523146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45971.706707523146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45971.706707523146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45971.706707523146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45971.706707523146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45971.706707523146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45971.706707523146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45971.706707523146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45971.706707523146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45971.706707523146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45971.706707523146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45971.706707523146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45971.706707523146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45971.706707523146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45971.706707523146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45971.706707523146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45971.706707523146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45971.706707523146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45971.706707523146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45971.706707523146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45971.706707523146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45971.706707523146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45971.706707523146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45971.706707523146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45971.706707523146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45971.706707523146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45971.706707523146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45971.706707523146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45971.706707523146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45971.706707523146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45971.706707523146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45971.706707523146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45971.706707523146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45971.706707523146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45971.706707523146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45971.706707523146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45971.706707523146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45971.706707523146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45971.706707523146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45971.706707523146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45971.706707523146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45971.706707523146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45971.706707523146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45971.706707523146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45971.706707523146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45971.706707523146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45971.706707523146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45971.706707523146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45971.706707523146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45971.706707523146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45971.706707523146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45971.706707523146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45971.706707523146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45971.706707523146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45971.706707523146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45971.706707523146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45971.706707523146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45971.706707523146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45971.706707523146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45971.706707523146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45971.706707523146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45971.706707523146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45971.706707523146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45971.706707523146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45971.706707523146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45971.706707523146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45971.706707523146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45971.706707523146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45971.706707523146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45971.706707523146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45971.706707523146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45971.706707523146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45971.706707523146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45971.706707523146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45971.706707523146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45971.706707523146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45971.706707523146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45971.706707523146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45971.706707523146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45971.706707523146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45971.706707523146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45971.706707523146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45971.706707523146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45971.706707523146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45971.706707523146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45971.706707523146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45971.706707523146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45971.706707523146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45971.706707523146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45971.706707523146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45971.706707523146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45971.706707523146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45971.706707523146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45971.706707523146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45971.706707523146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45971.706707523146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45971.706707523146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45971.706707523146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45971.706707523146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45971.706707523146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45971.706707523146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45971.706707523146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45971.706707523146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45971.706707523146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45971.706707523146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45971.706707523146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45971.706707523146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45971.706707523146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45971.706707523146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45971.706707523146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45971.706707523146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45971.706707523146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45971.706707523146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45971.706707523146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45971.706707523146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45971.706707523146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45971.706707523146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45971.706707523146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45971.706707523146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45971.706707523146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45971.706707523146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45971.706707523146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45971.706707523146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45971.706707523146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45971.706707523146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45971.706707523146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45971.706707523146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45971.706707523146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45971.706707523146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45971.706707523146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45971.706707523146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45971.706707523146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45971.706707523146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45971.706707523146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45971.706707523146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45971.706707523146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45971.706707523146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45971.706707523146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45971.706707523146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45971.706707523146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45971.706707523146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45971.706707523146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45971.706707523146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45971.706707523146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45971.706707523146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45971.706707523146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45971.706707523146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45971.706707523146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45971.706707523146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45971.706707523146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45971.706707523146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45971.706707523146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45971.706707523146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45971.706707523146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45971.706707523146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45971.706707523146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45971.706707523146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45971.706707523146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45971.706707523146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45971.706707523146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45971.706707523146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45971.706707523146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45971.706707523146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45971.706707523146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45971.706707523146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45971.706707523146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45971.706707523146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45971.706707523146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45971.706707523146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45971.706707523146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45971.706707523146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45971.706707523146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45971.706707523146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45971.706707523146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45971.706707523146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45971.706707523146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45971.706707523146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45971.706707523146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45971.706707523146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45971.706707523146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45971.706707523146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45971.706707523146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45971.706707523146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45971.706707523146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45971.706707523146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45971.706707523146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45971.706707523146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45971.706707523146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45971.706707523146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45971.706707523146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45971.706707523146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45971.706707523146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45971.706707523146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45971.706707523146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45971.706707523146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45971.706707523146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45971.706707523146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45971.706707523146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45971.706707523146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45971.706707523146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45971.706707523146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45971.706707523146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45971.706707523146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45971.706707523146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45971.706707523146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45971.706707523146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45971.706707523146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45971.706707523146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45971.706707523146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45971.706707523146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45971.706707523146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45971.706707523146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45971.706707523146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45971.706707523146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45971.706707523146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45971.706707523146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45971.706707523146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45971.706707523146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45971.706707523146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45971.706707523146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45971.706707523146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45971.706707523146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45971.706707523146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45971.706707523146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45971.706707523146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45971.706707523146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45971.706707523146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45971.706707523146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45971.706707523146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45971.706707523146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45971.706707523146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45971.706707523146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45971.706707523146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45971.706707523146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45971.706707523146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45971.706707523146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45971.706707523146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45971.706707523146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45971.706707523146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45971.706707523146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45971.706707523146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45971.706707523146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45971.706707523146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45971.706707523146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45971.706707523146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45971.706707523146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45971.706707523146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45971.706707523146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45971.706707523146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45971.706707523146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45971.706707523146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45971.706707523146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45971.706707523146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45971.706707523146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45971.706707523146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45971.706707523146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45971.706707523146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45971.706707523146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45971.706707523146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45971.706707523146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45971.706707523146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45971.706707523146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45971.706707523146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45971.706707523146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45971.706707523146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45971.706707523146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45971.706707523146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45971.706707523146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45971.706707523146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45971.706707523146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45971.706707523146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45971.706707523146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45971.706707523146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45971.706707523146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45971.706707523146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45971.706707523146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45971.706707523146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45971.706707523146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45971.706707523146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45971.706707523146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45971.706707523146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45971.706707523146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45971.706707523146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45971.706707523146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45971.706707523146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45971.706707523146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45971.706707523146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45971.706707523146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45971.706707523146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45971.706707523146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45971.706707523146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45971.706707523146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45971.706707523146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45971.706707523146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45971.706707523146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45971.706707523146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45971.706707523146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45971.706707523146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45971.706707523146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45971.706707523146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45971.706707523146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45971.706707523146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45971.706707523146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45971.706707523146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45971.706707523146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45971.706707523146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45971.706707523146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45971.706707523146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45971.706707523146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45971.706707523146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45971.706707523146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45971.706707523146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45971.706707523146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45971.706707523146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45971.706707523146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45971.706707523146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45971.706707523146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45971.706707523146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45971.706707523146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45971.706707523146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45971.706707523146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45971.706707523146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45971.706707523146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45971.706707523146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45971.706707523146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45971.706707523146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45971.706707523146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45971.706707523146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45971.706707523146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45971.706707523146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45971.706707523146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45971.706707523146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45971.706707523146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45971.706707523146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45971.706707523146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45971.706707523146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45971.706707523146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45971.706707523146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45971.706707523146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45971.706707523146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45971.706707523146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45971.706707523146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45971.706707523146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45971.706707523146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45971.706707523146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45971.706707523146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45971.706707523146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45971.706707523146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45971.706707523146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45971.706707523146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45971.706707523146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45971.706707523146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45971.706707523146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45971.706707523146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45971.706707523146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45971.706707523146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45971.706707523146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45971.706707523146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45971.706707523146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45971.706707523146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45971.706707523146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45971.706707523146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45971.706707523146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45971.706707523146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45971.706707523146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45971.706707523146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45971.706707523146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45971.706707523146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45971.706707523146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45971.706707523146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45971.706707523146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45971.706707523146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45971.706707523146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45971.706707523146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45971.706707523146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45971.706707523146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45971.706707523146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45971.706707523146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45971.706707523146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45971.706707523146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45971.706707523146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45971.706707523146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45971.706707523146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45971.706707523146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45971.706707523146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45971.706707523146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45971.706707523146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45971.706707523146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45971.706707523146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45971.706707523146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45971.706707523146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45971.706707523146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45971.706707523146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45971.706707523146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45971.706707523146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45971.706707523146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45971.706707523146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45971.706707523146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45971.706707523146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45971.706707523146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45971.706707523146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45971.706707523146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45971.706707523146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45971.706707523146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45971.706707523146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45971.706707523146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45971.706707523146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45971.706707523146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45971.706707523146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45971.706707523146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45971.706707523146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45971.706707523146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45971.706707523146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45971.706707523146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45971.706707523146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45971.706707523146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45971.706707523146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45971.706707523146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45971.706707523146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45971.706707523146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45971.706707523146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45971.706707523146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45971.706707523146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45971.706707523146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45971.706707523146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45971.706707523146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45971.706707523146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45971.706707523146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45971.706707523146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45971.706707523146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45971.706707523146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45971.706707523146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45971.706707523146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45971.706707523146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45971.706707523146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45971.706707523146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45971.706707523146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45971.706707523146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45971.706707523146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45971.706707523146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45971.706707523146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45971.706707523146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45971.706707523146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45971.706707523146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45971.706707523146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45971.706707523146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45971.706707523146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45971.706707523146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45971.706707523146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45971.706707523146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45971.706707523146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45971.706707523146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45971.706707523146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45971.706707523146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45971.706707523146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45971.706707523146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45971.706707523146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45971.706707523146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45971.706707523146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45971.706707523146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45971.706707523146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45971.706707523146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45971.706707523146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45971.706707523146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45971.706707523146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45971.706707523146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45971.706707523146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45971.706707523146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45971.706707523146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45971.706707523146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45971.706707523146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45971.706707523146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45971.706707523146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45971.706707523146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45971.706707523146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45971.706707523146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45971.706707523146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45971.706707523146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45971.706707523146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45971.706707523146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45971.706707523146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45971.706707523146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45971.706707523146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45971.706707523146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45971.706707523146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45971.706707523146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45971.706707523146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45971.706707523146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45971.706707523146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45971.706707523146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45971.706707523146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45971.706707523146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45971.706707523146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45971.706707523146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45971.706707523146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45971.706707523146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45971.706707523146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45971.706707523146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45971.706707523146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45971.706707523146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45971.706707523146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45971.706707523146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45971.706707523146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45971.706707523146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45971.706707523146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45971.706707523146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45971.706707523146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45971.706707523146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45971.706707523146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45971.706707523146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45971.706707523146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45971.706707523146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45971.706707523146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45971.706707523146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45971.706707523146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45971.706707523146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45971.706707523146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45971.706707523146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45971.706707523146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45971.706707523146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45971.706707523146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45971.706707523146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45971.706707523146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45971.706707523146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45971.706707523146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45971.706707523146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45971.706707523146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45971.706707523146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45971.706707523146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45971.706707523146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45971.706707523146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45971.706707523146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45971.706707523146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45971.706707523146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45971.706707523146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45971.706707523146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45971.706707523146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45971.706707523146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45971.706707523146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45971.706707523146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45971.706707523146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45971.706707523146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45971.706707523146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45971.706707523146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45971.706707523146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45971.706707523146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45971.706707523146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45971.706707523146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45971.706707523146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45971.706707523146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45971.706707523146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45971.706707523146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45971.706707523146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45971.706707523146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45971.706707523146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45971.706707523146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45971.706707523146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45971.706707523146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45971.706707523146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45971.706707523146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45971.706707523146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45971.706707523146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45971.706707523146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45971.706707523146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45971.706707523146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45971.706707523146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45971.706707523146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45971.706707523146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45971.706707523146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45971.706707523146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45971.706707523146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45971.706707523146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45971.706707523146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45971.706707523146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45971.706707523146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45971.706707523146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45971.706707523146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45971.706707523146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45971.706707523146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45971.706707523146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45971.706707523146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45971.706707523146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45971.706707523146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45971.706707523146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45971.706707523146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45971.706707523146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45971.706707523146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45971.706707523146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45971.706707523146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45971.706707523146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45971.706707523146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45971.706707523146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45971.706707523146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45971.706707523146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45971.706707523146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45971.706707523146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45971.706707523146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45971.706707523146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45971.706707523146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45971.706707523146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45971.706707523146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45971.706707523146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45971.706707523146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45971.706707523146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45971.706707523146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45971.706707523146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45971.706707523146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45971.706707523146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45971.706707523146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45971.706707523146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45971.706707523146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45971.706707523146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45971.706707523146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45971.706707523146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45971.706707523146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45971.706707523146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45971.706707523146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45971.706707523146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45971.706707523146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45971.706707523146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45971.706707523146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45971.706707523146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45971.706707523146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45971.706707523146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45971.706707523146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45971.706707523146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45971.706707523146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45971.706707523146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45971.706707523146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45971.706707523146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45971.706707523146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45971.706707523146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45971.706707523146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45971.706707523146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45971.706707523146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45971.706707523146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45971.706707523146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45971.706707523146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45971.706707523146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45971.706707523146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45971.706707523146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45971.706707523146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45971.706707523146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45971.706707523146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45971.706707523146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45971.706707523146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45971.706707523146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45971.706707523146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45971.706707523146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45971.706707523146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45971.706707523146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45971.706707523146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45971.706707523146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45971.706707523146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45971.706707523146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45971.706707523146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45971.706707523146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45971.706707523146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45971.706707523146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45971.706707523146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45971.706707523146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45971.706707523146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45971.706707523146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45971.706707523146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45971.706707523146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45971.706707523146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45971.706707523146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45971.706707523146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45971.706707523146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45971.706707523146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45971.706707523146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45971.706707523146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45971.706707523146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45971.706707523146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45971.706707523146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45971.706707523146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45971.706707523146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45971.706707523146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45971.706707523146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45971.706707523146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45971.706707523146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45971.706707523146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45971.706707523146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45971.706707523146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45971.706707523146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45971.706707523146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45971.706707523146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45971.706707523146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45971.706707523146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45971.706707523146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45971.706707523146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45971.706707523146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45971.706707523146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45971.706707523146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45971.706707523146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45971.706707523146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45971.706707523146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45971.706707523146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45971.706707523146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45971.706707523146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45971.706707523146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45971.706707523146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45971.706707523146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45971.706707523146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45971.706707523146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45971.706707523146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45971.706707523146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45971.706707523146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45971.706707523146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45971.706707523146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45971.706707523146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45971.706707523146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45971.706707523146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45971.706707523146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45971.706707523146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45971.706707523146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45971.706707523146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45971.706707523146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45971.706707523146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45971.706707523146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45971.706707523146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45971.706707523146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45971.706707523146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45971.706707523146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45971.706707523146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45971.706707523146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45971.706707523146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45971.706707523146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45971.706707523146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45971.706707523146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45971.706707523146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45971.706707523146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45971.706707523146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45971.706707523146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45971.706707523146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45971.706707523146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45971.706707523146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45971.706707523146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45971.706707523146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45971.706707523146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45971.706707523146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45971.706707523146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45971.706707523146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45971.706707523146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45971.706707523146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45971.706707523146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45971.706707523146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45971.706707523146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45971.706707523146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45971.706707523146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45971.706707523146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45971.706707523146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45971.706707523146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45971.706707523146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45971.706707523146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45971.706707523146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45971.706707523146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45971.706707523146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45971.706707523146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45971.706707523146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45971.706707523146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45971.706707523146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45971.706707523146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45971.706707523146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45971.706707523146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45971.706707523146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45971.706707523146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45971.706707523146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45971.706707523146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45971.706707523146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45971.706707523146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45971.706707523146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45971.706707523146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45971.706707523146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45971.706707523146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45971.706707523146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45971.706707523146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45971.706707523146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45971.706707523146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45971.706707523146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45971.706707523146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45971.706707523146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45971.706707523146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45971.706707523146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45971.706707523146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45971.706707523146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45971.706707523146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45971.706707523146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45971.706707523146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45971.706707523146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45971.706707523146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45971.706707523146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45971.706707523146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45971.706707523146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45971.706707523146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45971.706707523146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45971.706707523146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45971.706707523146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45971.706707523146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45971.706707523146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45971.706707523146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45971.706707523146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45971.706707523146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45971.706707523146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45971.706707523146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45971.706707523146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45971.706707523146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45971.706707523146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45971.706707523146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45971.706707523146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45971.706707523146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45971.706707523146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45971.706707523146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45971.706707523146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45971.706707523146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45971.706707523146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45971.706707523146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45971.706707523146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45971.706707523146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45971.706707523146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45971.706707523146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45971.706707523146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45971.706707523146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45971.706707523146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45971.706707523146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45971.706707523146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45971.706707523146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45971.706707523146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45971.706707523146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45971.706707523146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45971.706707523146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45971.706707523146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45971.706707523146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45971.706707523146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45971.706707523146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45971.706707523146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45971.706707523146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45971.706707523146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45971.706707523146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45971.706707523146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45971.706707523146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45971.706707523146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45971.706707523146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45971.706707523146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45971.706707523146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45971.706707523146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45971.706707523146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45971.706707523146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45971.706707523146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45971.706707523146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45971.706707523146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45971.706707523146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45971.706707523146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45971.706707523146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45971.706707523146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45971.706707523146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45971.706707523146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45971.706707523146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45971.706707523146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45971.706707523146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45971.706707523146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45971.706707523146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45971.706707523146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45971.706707523146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45971.706707523146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45971.706707523146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45971.706707523146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45971.706707523146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45971.706707523146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45971.706707523146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45971.706707523146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45971.706707523146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45971.706707523146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45971.706707523146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45971.706707523146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45971.706707523146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45971.706707523146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45971.706707523146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45971.706707523146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45971.706707523146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45971.706707523146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45971.706707523146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45971.706707523146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45971.706707523146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45971.706707523146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45971.706707523146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45971.706707523146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45971.706707523146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45971.706707523146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45971.706707523146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45971.706707523146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45971.706707523146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45971.706707523146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45971.706707523146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45971.706707523146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45971.706707523146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45971.706707523146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45971.706707523146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45971.706707523146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45971.706707523146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45971.706707523146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45971.706707523146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45971.706707523146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45971.706707523146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45971.706707523146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45971.706707523146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45971.706707523146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45971.706707523146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45971.706707523146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45971.706707523146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45971.706707523146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45971.706707523146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45971.706707523146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45971.706707523146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45971.706707523146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45971.706707523146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45971.706707523146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45971.706707523146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45971.706707523146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45971.706707523146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45971.706707523146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45971.706707523146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45971.706707523146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45971.706707523146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45971.706707523146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45971.706707523146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45971.706707523146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45971.706707523146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45971.706707523146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45971.706707523146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45971.706707523146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45971.706707523146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45971.706707523146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45971.706707523146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45971.706707523146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45971.706707523146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45971.706707523146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45971.706707523146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45971.706707523146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45971.706707523146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45971.706707523146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45971.706707523146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45971.706707523146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45971.706707523146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45971.706707523146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45971.706707523146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45971.706707523146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45971.706707523146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45971.706707523146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45971.706707523146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45971.706707523146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45971.706707523146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45971.706707523146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45971.706707523146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45971.706707523146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45971.706707523146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45971.706707523146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45971.706707523146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45971.706707523146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45971.706707523146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45971.706707523146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45971.706707523146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45971.706707523146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45971.706707523146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45971.706707523146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45971.706707523146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45971.706707523146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45971.706707523146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45971.706707523146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45971.706707523146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45971.706707523146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45971.706707523146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45971.706707523146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45971.706707523146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45971.706707523146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45971.706707523146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45971.706707523146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45971.706707523146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45971.706707523146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45971.706707523146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45971.706707523146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45971.706707523146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45971.706707523146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45971.706707523146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45971.706707523146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45971.706707523146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45971.706707523146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45971.706707523146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45971.706707523146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45971.706707523146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45971.706707523146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45971.706707523146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45971.706707523146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45971.706707523146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45971.706707523146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45971.706707523146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45971.706707523146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45971.706707523146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45971.706707523146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45971.706707523146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45971.706707523146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45971.706707523146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45971.706707523146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45971.706707523146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45971.706707523146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45971.706707523146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45971.706707523146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45971.706707523146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268.22598993054999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6.4763078698888421E-2</v>
      </c>
      <c r="H3" s="96">
        <v>45971.641898148147</v>
      </c>
      <c r="I3" s="135" t="str">
        <f>IFERROR(VLOOKUP(D3,DB!A:F,6,0),"")</f>
        <v>SCECO</v>
      </c>
      <c r="J3" s="135" t="str">
        <f>IFERROR(VLOOKUP(D3,DB!A:G,7,0),"")</f>
        <v>Dead+In progress</v>
      </c>
      <c r="K3" s="98"/>
      <c r="L3" s="92" t="str">
        <f>IFERROR(VLOOKUP(D3,DB!A:I,9,0),"")</f>
        <v>Latis</v>
      </c>
    </row>
    <row r="4" spans="1:16" ht="15" customHeight="1">
      <c r="A4" s="135"/>
      <c r="B4" s="135" t="str">
        <f>IFERROR(VLOOKUP(D4,DB!A:K,11,0),"")</f>
        <v/>
      </c>
      <c r="C4" s="94"/>
      <c r="D4" s="92"/>
      <c r="E4" s="95"/>
      <c r="F4" s="96"/>
      <c r="G4" s="97">
        <f ca="1">IFERROR(NOW()-F4,"")</f>
        <v>45971.706707523146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45971.706707523146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45971.706707523146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45971.706707523146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45971.706707523146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45971.706707523146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45971.706707523146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45971.706707523146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45971.706707523146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45971.706707523146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45971.706707523146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45971.706707523146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45971.706707523146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45971.706707523146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45971.706707523146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45971.706707523146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45971.706707523146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45971.706707523146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45971.706707523146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45971.706707523146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45971.706707523146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45971.706707523146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45971.706707523146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45971.706707523146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45971.706707523146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45971.706707523146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45971.706707523146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45971.706707523146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45971.706707523146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45971.706707523146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45971.706707523146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45971.706707523146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45971.706707523146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45971.706707523146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45971.706707523146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45971.706707523146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45971.706707523146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45971.706707523146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45971.706707523146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45971.706707523146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45971.706707523146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45971.706707523146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45971.706707523146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45971.706707523146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45971.706707523146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45971.706707523146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45971.706707523146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45971.706707523146</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45971.706707523146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45971.706707523146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45971.706707523146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45971.706707523146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45971.706707523146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45971.706707523146</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45971.706707523146</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79.874647337957867</v>
      </c>
      <c r="H2" s="38">
        <v>45891.790393518517</v>
      </c>
      <c r="I2" s="37" t="str">
        <f>IFERROR(VLOOKUP(D2,DB!A:F,6,0),"")</f>
        <v>Generator-SG</v>
      </c>
      <c r="J2" s="37" t="str">
        <f>IFERROR(VLOOKUP(D2,DB!A:G,7,0),"")</f>
        <v>Vandalized</v>
      </c>
      <c r="K2" s="37" t="s">
        <v>39109</v>
      </c>
      <c r="L2" s="37" t="str">
        <f>IFERROR(VLOOKUP(D2,DB!A:I,9,0),"")</f>
        <v>Latis</v>
      </c>
      <c r="M2" s="106"/>
    </row>
    <row r="3" spans="1:13" ht="30">
      <c r="A3" s="37" t="s">
        <v>39110</v>
      </c>
      <c r="B3" s="37" t="str">
        <f>IFERROR(VLOOKUP(D3,DB!A:K,11,0),"")</f>
        <v>R5</v>
      </c>
      <c r="C3" s="37">
        <v>1</v>
      </c>
      <c r="D3" s="37" t="s">
        <v>33268</v>
      </c>
      <c r="E3" s="37" t="s">
        <v>39100</v>
      </c>
      <c r="F3" s="38">
        <v>45926.188877314817</v>
      </c>
      <c r="G3" s="116">
        <f t="shared" ref="G3" ca="1" si="0">IFERROR(NOW()-F3,"")</f>
        <v>45.517830208329542</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40" ca="1" si="1">IFERROR(NOW()-F4,"")</f>
        <v>23.045596412033774</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c r="A6" s="124"/>
      <c r="B6" s="124" t="str">
        <f>IFERROR(VLOOKUP(D6,DB!A:K,11,0),"")</f>
        <v/>
      </c>
      <c r="C6" s="124"/>
      <c r="D6" s="124"/>
      <c r="E6" s="124"/>
      <c r="F6" s="125"/>
      <c r="G6" s="126">
        <f t="shared" ca="1" si="1"/>
        <v>45971.706707523146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45971.706707523146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45971.706707523146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45971.706707523146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45971.706707523146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45971.706707523146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45971.706707523146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45971.706707523146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45971.706707523146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45971.706707523146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45971.706707523146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45971.706707523146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45971.706707523146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45971.706707523146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45971.706707523146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45971.706707523146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45971.706707523146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45971.706707523146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45971.706707523146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45971.706707523146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45971.706707523146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45971.706707523146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45971.706707523146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45971.706707523146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45971.706707523146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45971.706707523146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45971.706707523146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45971.706707523146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45971.706707523146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45971.706707523146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45971.706707523146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45971.706707523146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45971.706707523146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45971.706707523146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45971.706707523146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45971.706707523146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45971.706707523146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45971.706707523146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45971.706707523146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45971.706707523146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45971.706707523146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45971.706707523146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45971.706707523146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45971.706707523146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45971.706707523146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45971.706707523146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45971.706707523146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45971.706707523146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45971.706707523146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45971.706707523146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45971.706707523146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45971.706707523146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45971.706707523146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45971.706707523146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45971.706707523146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45971.706707523146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45971.706707523146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45971.706707523146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45971.706707523146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45971.706707523146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45971.706707523146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45971.706707523146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45971.706707523146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45971.706707523146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45971.706707523146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45971.706707523146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45971.706707523146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45971.706707523146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45971.706707523146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45971.706707523146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45971.706707523146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45971.706707523146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45971.706707523146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45971.706707523146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45971.706707523146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45971.706707523146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45971.706707523146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45971.706707523146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45971.706707523146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45971.706707523146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45971.706707523146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45971.706707523146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45971.706707523146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45971.706707523146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45971.706707523146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45971.706707523146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45971.706707523146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45971.706707523146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45971.706707523146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45971.706707523146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45971.706707523146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45971.706707523146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45971.706707523146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45971.706707523146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45971.706707523146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45971.706707523146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45971.706707523146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45971.706707523146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45971.706707523146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45971.706707523146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45971.706707523146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45971.706707523146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45971.706707523146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45971.706707523146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45971.706707523146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45971.706707523146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45971.706707523146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45971.706707523146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45971.706707523146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45971.706707523146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45971.706707523146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45971.706707523146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45971.706707523146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45971.706707523146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45971.706707523146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45971.706707523146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45971.706707523146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45971.706707523146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45971.706707523146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45971.706707523146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45971.706707523146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45971.706707523146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45971.706707523146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45971.706707523146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45971.706707523146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45971.706707523146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45971.706707523146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45971.706707523146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45971.706707523146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45971.706707523146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45971.706707523146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45971.706707523146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45971.706707523146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45971.706707523146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45971.706707523146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45971.706707523146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45971.706707523146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45971.706707523146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45971.706707523146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45971.706707523146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45971.706707523146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45971.706707523146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45971.706707523146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45971.706707523146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45971.706707523146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45971.706707523146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45971.706707523146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45971.706707523146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45971.706707523146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45971.706707523146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45971.706707523146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45971.706707523146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45971.706707523146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45971.706707523146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45971.706707523146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45971.706707523146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45971.706707523146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45971.706707523146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45971.706707523146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45971.706707523146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45971.706707523146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45971.706707523146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45971.706707523146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45971.706707523146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45971.706707523146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45971.706707523146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45971.706707523146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45971.706707523146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45971.706707523146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45971.706707523146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45971.706707523146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45971.706707523146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45971.706707523146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45971.706707523146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45971.706707523146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45971.706707523146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45971.706707523146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45971.706707523146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45971.706707523146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45971.706707523146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45971.706707523146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45971.706707523146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45971.706707523146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45971.706707523146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45971.706707523146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45971.706707523146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45971.706707523146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45971.706707523146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45971.706707523146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45971.706707523146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45971.706707523146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45971.706707523146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45971.706707523146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45971.706707523146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45971.706707523146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45971.706707523146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45971.706707523146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45971.706707523146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45971.706707523146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45971.706707523146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45971.706707523146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45971.706707523146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45971.706707523146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45971.706707523146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45971.706707523146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45971.706707523146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45971.706707523146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45971.706707523146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45971.706707523146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45971.706707523146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45971.706707523146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45971.706707523146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45971.706707523146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45971.706707523146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45971.706707523146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45971.706707523146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45971.706707523146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45971.706707523146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45971.706707523146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45971.706707523146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45971.706707523146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45971.706707523146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45971.706707523146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45971.706707523146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45971.706707523146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45971.706707523146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45971.706707523146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45971.706707523146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45971.706707523146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45971.706707523146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45971.706707523146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45971.706707523146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45971.706707523146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45971.706707523146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45971.706707523146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45971.706707523146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45971.706707523146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45971.706707523146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45971.706707523146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45971.706707523146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45971.706707523146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45971.706707523146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45971.706707523146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45971.706707523146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45971.706707523146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45971.706707523146</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45971.706707523146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45971.706707523146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45971.706707523146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45971.706707523146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45971.706707523146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45971.706707523146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45971.706707523146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45971.706707523146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45971.706707523146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45971.706707523146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45971.706707523146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45971.706707523146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45971.706707523146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45971.706707523146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45971.706707523146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45971.706707523146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45971.706707523146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45971.706707523146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45971.706707523146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45971.706707523146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45971.706707523146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45971.706707523146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45971.706707523146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45971.706707523146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45971.706707523146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45971.706707523146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45971.706707523146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45971.706707523146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45971.706707523146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45971.706707523146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45971.706707523146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45971.706707523146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45971.706707523146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45971.706707523146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45971.706707523146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45971.706707523146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45971.706707523146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45971.706707523146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45971.706707523146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45971.706707523146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45971.706707523146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45971.706707523146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45971.706707523146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45971.706707523146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45971.706707523146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45971.706707523146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45971.706707523146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45971.706707523146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45971.706707523146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45971.706707523146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45971.706707523146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45971.706707523146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45971.706707523146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45971.706707523146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45971.706707523146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45971.706707523146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45971.706707523146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45971.706707523146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45971.706707523146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45971.706707523146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45971.706707523146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45971.706707523146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45971.706707523146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45971.706707523146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45971.706707523146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45971.706707523146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45971.706707523146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45971.706707523146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45971.706707523146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45971.706707523146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45971.706707523146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45971.706707523146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45971.706707523146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45971.706707523146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45971.706707523146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45971.706707523146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45971.706707523146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45971.706707523146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45971.706707523146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45971.706707523146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45971.706707523146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45971.706707523146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45971.706707523146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45971.706707523146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45971.706707523146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45971.706707523146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45971.706707523146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45971.706707523146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45971.706707523146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45971.706707523146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45971.706707523146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45971.706707523146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45971.706707523146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45971.706707523146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45971.706707523146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45971.706707523146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45971.706707523146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45971.706707523146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45971.706707523146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45971.706707523146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45971.706707523146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45971.706707523146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45971.706707523146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45971.706707523146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45971.706707523146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45971.706707523146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45971.706707523146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45971.706707523146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45971.706707523146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45971.706707523146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45971.706707523146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45971.706707523146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45971.706707523146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45971.706707523146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45971.706707523146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45971.706707523146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45971.706707523146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45971.706707523146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45971.706707523146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45971.706707523146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45971.706707523146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45971.706707523146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45971.706707523146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45971.706707523146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45971.706707523146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45971.706707523146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45971.706707523146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45971.706707523146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45971.706707523146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45971.706707523146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45971.706707523146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45971.706707523146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45971.706707523146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45971.706707523146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45971.706707523146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45971.706707523146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45971.706707523146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45971.706707523146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45971.706707523146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45971.706707523146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45971.706707523146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45971.706707523146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45971.706707523146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45971.706707523146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45971.706707523146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45971.706707523146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45971.706707523146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45971.706707523146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45971.706707523146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45971.706707523146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45971.706707523146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45971.706707523146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45971.706707523146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45971.706707523146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45971.706707523146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45971.706707523146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45971.706707523146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45971.706707523146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45971.706707523146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45971.706707523146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45971.706707523146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45971.706707523146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45971.706707523146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45971.706707523146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45971.706707523146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45971.706707523146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45971.706707523146</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