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59" documentId="120_S{2AC9BD13-BADA-5192-A53E-5A8FF88502F6}" xr6:coauthVersionLast="47" xr6:coauthVersionMax="47" xr10:uidLastSave="{F4763A3A-19EB-4B29-97F7-EF7C73C2EC2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<sst xmlns="http://schemas.openxmlformats.org/spreadsheetml/2006/main" count="180309" uniqueCount="39141">
  <si>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</si>
  <si>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</si>
  <si>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</si>
  <si>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</si>
  <si>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</si>
  <si>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</si>
  <si>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</si>
  <si>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</si>
  <si>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</si>
  <si>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</si>
  <si>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</si>
  <si>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</si>
  <si>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</si>
  <si>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</si>
  <si>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</si>
  <si>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</si>
  <si>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</si>
  <si>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</si>
  <si>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</si>
  <si>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</si>
  <si>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</si>
  <si>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</si>
  <si>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</si>
  <si>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</si>
  <si>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</si>
  <si>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</si>
  <si>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</si>
  <si>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</si>
  <si>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</si>
  <si>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</si>
  <si>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</si>
  <si>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</si>
  <si>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</si>
  <si>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</si>
  <si>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</si>
  <si>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</si>
  <si>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</si>
  <si>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</si>
  <si>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</si>
  <si>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</si>
  <si>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</si>
  <si>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</si>
  <si>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</si>
  <si>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</si>
  <si>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</si>
  <si>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</si>
  <si>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</si>
  <si>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</si>
  <si>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</si>
  <si>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</si>
  <si>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</si>
  <si>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</si>
  <si>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</si>
  <si>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</si>
  <si>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</si>
  <si>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</si>
  <si>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</si>
  <si>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</si>
  <si>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</si>
  <si>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</si>
  <si>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</si>
  <si>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</si>
  <si>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</si>
  <si>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</si>
  <si>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</si>
  <si>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</si>
  <si>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</si>
  <si>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</si>
  <si>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</si>
  <si>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</si>
  <si>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</si>
  <si>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</si>
  <si>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</si>
  <si>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</si>
  <si>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</si>
  <si>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</si>
  <si>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</si>
  <si>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</si>
  <si>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</si>
  <si>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</si>
  <si>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</si>
  <si>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</si>
  <si>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</si>
  <si>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</si>
  <si>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</si>
  <si>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</si>
  <si>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</si>
  <si>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</si>
  <si>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</si>
  <si>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</si>
  <si>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</si>
  <si>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</si>
  <si>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</si>
  <si>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</si>
  <si>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</si>
  <si>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</si>
  <si>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</si>
  <si>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</si>
  <si>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</si>
  <si>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</si>
  <si>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</si>
  <si>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</si>
  <si>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</si>
  <si>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</si>
  <si>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</si>
  <si>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</si>
  <si>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</si>
  <si>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</si>
  <si>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</si>
  <si>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</si>
  <si>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</si>
  <si>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</si>
  <si>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</si>
  <si>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</si>
  <si>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</si>
  <si>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</si>
  <si>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</si>
  <si>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</si>
  <si>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</si>
  <si>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</si>
  <si>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</si>
  <si>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</si>
  <si>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</si>
  <si>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</si>
  <si>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</si>
  <si>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</si>
  <si>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</si>
  <si>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</si>
  <si>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</si>
  <si>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</si>
  <si>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</si>
  <si>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</si>
  <si>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</si>
  <si>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</si>
  <si>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</si>
  <si>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</si>
  <si>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</si>
  <si>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</si>
  <si>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</si>
  <si>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</si>
  <si>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</si>
  <si>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</si>
  <si>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</si>
  <si>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</si>
  <si>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</si>
  <si>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</si>
  <si>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</si>
  <si>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</si>
  <si>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</si>
  <si>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</si>
  <si>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</si>
  <si>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</si>
  <si>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</si>
  <si>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</si>
  <si>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</si>
  <si>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</si>
  <si>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</si>
  <si>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</si>
  <si>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</si>
  <si>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</si>
  <si>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</si>
  <si>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</si>
  <si>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</si>
  <si>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</si>
  <si>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</si>
  <si>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</si>
  <si>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</si>
  <si>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</si>
  <si>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</si>
  <si>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</si>
  <si>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</si>
  <si>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</si>
  <si>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</si>
  <si>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</si>
  <si>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</si>
  <si>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</si>
  <si>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</si>
  <si>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</si>
  <si>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</si>
  <si>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</si>
  <si>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</si>
  <si>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</si>
  <si>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</si>
  <si>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</si>
  <si>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</si>
  <si>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</si>
  <si>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</si>
  <si>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</si>
  <si>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</si>
  <si>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</si>
  <si>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</si>
  <si>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</si>
  <si>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</si>
  <si>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</si>
  <si>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</si>
  <si>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</si>
  <si>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</si>
  <si>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</si>
  <si>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</si>
  <si>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</si>
  <si>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</si>
  <si>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</si>
  <si>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</si>
  <si>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</si>
  <si>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</si>
  <si>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</si>
  <si>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</si>
  <si>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</si>
  <si>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</si>
  <si>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</si>
  <si>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</si>
  <si>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</si>
  <si>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</si>
  <si>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</si>
  <si>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</si>
  <si>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</si>
  <si>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</si>
  <si>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</si>
  <si>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</si>
  <si>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</si>
  <si>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</si>
  <si>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</si>
  <si>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</si>
  <si>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</si>
  <si>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</si>
  <si>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</si>
  <si>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</si>
  <si>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</si>
  <si>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</si>
  <si>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</si>
  <si>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</si>
  <si>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</si>
  <si>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</si>
  <si>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</si>
  <si>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</si>
  <si>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</si>
  <si>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</si>
  <si>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</si>
  <si>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</si>
  <si>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</si>
  <si>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</si>
  <si>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</si>
  <si>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</si>
  <si>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</si>
  <si>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</si>
  <si>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</si>
  <si>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</si>
  <si>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</si>
  <si>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</si>
  <si>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</si>
  <si>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</si>
  <si>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</si>
  <si>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</si>
  <si>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</si>
  <si>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</si>
  <si>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</si>
  <si>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</si>
  <si>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</si>
  <si>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</si>
  <si>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</si>
  <si>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</si>
  <si>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</si>
  <si>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</si>
  <si>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</si>
  <si>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</si>
  <si>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</si>
  <si>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</si>
  <si>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</si>
  <si>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</si>
  <si>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</si>
  <si>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</si>
  <si>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</si>
  <si>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</si>
  <si>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</si>
  <si>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</si>
  <si>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</si>
  <si>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</si>
  <si>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</si>
  <si>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</si>
  <si>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</si>
  <si>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</si>
  <si>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</si>
  <si>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</si>
  <si>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</si>
  <si>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</si>
  <si>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</si>
  <si>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</si>
  <si>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</si>
  <si>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</si>
  <si>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</si>
  <si>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</si>
  <si>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</si>
  <si>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</si>
  <si>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</si>
  <si>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</si>
  <si>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</si>
  <si>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</si>
  <si>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</si>
  <si>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</si>
  <si>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</si>
  <si>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</si>
  <si>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</si>
  <si>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</si>
  <si>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</si>
  <si>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</si>
  <si>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</si>
  <si>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</si>
  <si>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</si>
  <si>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</si>
  <si>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</si>
  <si>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</si>
  <si>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</si>
  <si>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</si>
  <si>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</si>
  <si>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</si>
  <si>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</si>
  <si>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</si>
  <si>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</si>
  <si>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</si>
  <si>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</si>
  <si>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</si>
  <si>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</si>
  <si>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</si>
  <si>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</si>
  <si>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</si>
  <si>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</si>
  <si>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</si>
  <si>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</si>
  <si>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</si>
  <si>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</si>
  <si>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</si>
  <si>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</si>
  <si>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</si>
  <si>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</si>
  <si>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</si>
  <si>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</si>
  <si>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</si>
  <si>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</si>
  <si>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</si>
  <si>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</si>
  <si>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</si>
  <si>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</si>
  <si>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</si>
  <si>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</si>
  <si>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</si>
  <si>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</si>
  <si>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</si>
  <si>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</si>
  <si>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</si>
  <si>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</si>
  <si>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</si>
  <si>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</si>
  <si>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</si>
  <si>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</si>
  <si>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</si>
  <si>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</si>
  <si>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</si>
  <si>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</si>
  <si>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</si>
  <si>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</si>
  <si>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</si>
  <si>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</si>
  <si>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</si>
  <si>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</si>
  <si>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</si>
  <si>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</si>
  <si>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</si>
  <si>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</si>
  <si>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</si>
  <si>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</si>
  <si>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</si>
  <si>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</si>
  <si>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</si>
  <si>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</si>
  <si>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</si>
  <si>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</si>
  <si>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</si>
  <si>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</si>
  <si>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</si>
  <si>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</si>
  <si>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</si>
  <si>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</si>
  <si>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</si>
  <si>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</si>
  <si>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</si>
  <si>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</si>
  <si>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</si>
  <si>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</si>
  <si>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</si>
  <si>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</si>
  <si>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</si>
  <si>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</si>
  <si>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</si>
  <si>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</si>
  <si>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</si>
  <si>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</si>
  <si>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</si>
  <si>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</si>
  <si>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</si>
  <si>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</si>
  <si>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</si>
  <si>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</si>
  <si>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</si>
  <si>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</si>
  <si>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</si>
  <si>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</si>
  <si>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</si>
  <si>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</si>
  <si>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</si>
  <si>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</si>
  <si>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</si>
  <si>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</si>
  <si>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</si>
  <si>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</si>
  <si>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</si>
  <si>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</si>
  <si>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</si>
  <si>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</si>
  <si>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</si>
  <si>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</si>
  <si>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</si>
  <si>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</si>
  <si>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</si>
  <si>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</si>
  <si>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</si>
  <si>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</si>
  <si>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</si>
  <si>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</si>
  <si>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</si>
  <si>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</si>
  <si>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</si>
  <si>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</si>
  <si>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</si>
  <si>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</si>
  <si>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</si>
  <si>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</si>
  <si>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</si>
  <si>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</si>
  <si>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</si>
  <si>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</si>
  <si>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</si>
  <si>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</si>
  <si>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</si>
  <si>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</si>
  <si>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</si>
  <si>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</si>
  <si>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</si>
  <si>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</si>
  <si>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</si>
  <si>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</si>
  <si>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</si>
  <si>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</si>
  <si>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</si>
  <si>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</si>
  <si>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</si>
  <si>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</si>
  <si>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</si>
  <si>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</si>
  <si>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</si>
  <si>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</si>
  <si>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</si>
  <si>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</si>
  <si>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</si>
  <si>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</si>
  <si>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</si>
  <si>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</si>
  <si>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</si>
  <si>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</si>
  <si>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</si>
  <si>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</si>
  <si>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</si>
  <si>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</si>
  <si>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</si>
  <si>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</si>
  <si>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</si>
  <si>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</si>
  <si>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</si>
  <si>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</si>
  <si>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</si>
  <si>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</si>
  <si>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</si>
  <si>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</si>
  <si>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</si>
  <si>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</si>
  <si>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</si>
  <si>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</si>
  <si>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</si>
  <si>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</si>
  <si>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</si>
  <si>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</si>
  <si>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</si>
  <si>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</si>
  <si>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</si>
  <si>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</si>
  <si>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</si>
  <si>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</si>
  <si>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</si>
  <si>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</si>
  <si>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</si>
  <si>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</si>
  <si>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</si>
  <si>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</si>
  <si>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</si>
  <si>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</si>
  <si>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</si>
  <si>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</si>
  <si>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</si>
  <si>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</si>
  <si>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</si>
  <si>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</si>
  <si>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</si>
  <si>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</si>
  <si>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</si>
  <si>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</si>
  <si>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</si>
  <si>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</si>
  <si>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</si>
  <si>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</si>
  <si>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</si>
  <si>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</si>
  <si>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</si>
  <si>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</si>
  <si>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</si>
  <si>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</si>
  <si>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</si>
  <si>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</si>
  <si>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</si>
  <si>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</si>
  <si>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</si>
  <si>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</si>
  <si>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</si>
  <si>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</si>
  <si>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</si>
  <si>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</si>
  <si>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</si>
  <si>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</si>
  <si>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</si>
  <si>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</si>
  <si>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</si>
  <si>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</si>
  <si>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</si>
  <si>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</si>
  <si>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</si>
  <si>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</si>
  <si>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</si>
  <si>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</si>
  <si>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</si>
  <si>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</si>
  <si>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</si>
  <si>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</si>
  <si>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</si>
  <si>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</si>
  <si>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</si>
  <si>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</si>
  <si>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</si>
  <si>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</si>
  <si>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</si>
  <si>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</si>
  <si>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</si>
  <si>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</si>
  <si>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</si>
  <si>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</si>
  <si>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</si>
  <si>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</si>
  <si>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</si>
  <si>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</si>
  <si>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</si>
  <si>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</si>
  <si>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</si>
  <si>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</si>
  <si>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</si>
  <si>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</si>
  <si>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</si>
  <si>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</si>
  <si>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</si>
  <si>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</si>
  <si>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</si>
  <si>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</si>
  <si>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</si>
  <si>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</si>
  <si>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</si>
  <si>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</si>
  <si>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</si>
  <si>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</si>
  <si>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</si>
  <si>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</si>
  <si>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</si>
  <si>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</si>
  <si>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</si>
  <si>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</si>
  <si>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</si>
  <si>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</si>
  <si>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</si>
  <si>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</si>
  <si>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</si>
  <si>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</si>
  <si>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</si>
  <si>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</si>
  <si>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</si>
  <si>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</si>
  <si>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</si>
  <si>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</si>
  <si>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</si>
  <si>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</si>
  <si>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</si>
  <si>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</si>
  <si>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</si>
  <si>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</si>
  <si>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</si>
  <si>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</si>
  <si>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</si>
  <si>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</si>
  <si>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</si>
  <si>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</si>
  <si>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</si>
  <si>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</si>
  <si>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</si>
  <si>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</si>
  <si>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</si>
  <si>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</si>
  <si>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</si>
  <si>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</si>
  <si>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</si>
  <si>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</si>
  <si>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</si>
  <si>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</si>
  <si>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</si>
  <si>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</si>
  <si>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</si>
  <si>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</si>
  <si>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</si>
  <si>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</si>
  <si>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</si>
  <si>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</si>
  <si>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</si>
  <si>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</si>
  <si>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</si>
  <si>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</si>
  <si>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</si>
  <si>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</si>
  <si>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</si>
  <si>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</si>
  <si>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</si>
  <si>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</si>
  <si>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</si>
  <si>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</si>
  <si>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</si>
  <si>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</si>
  <si>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</si>
  <si>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</si>
  <si>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</si>
  <si>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</si>
  <si>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</si>
  <si>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</si>
  <si>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</si>
  <si>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</si>
  <si>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</si>
  <si>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</si>
  <si>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</si>
  <si>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</si>
  <si>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</si>
  <si>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</si>
  <si>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</si>
  <si>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</si>
  <si>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</si>
  <si>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</si>
  <si>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</si>
  <si>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</si>
  <si>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</si>
  <si>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</si>
  <si>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</si>
  <si>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</si>
  <si>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</si>
  <si>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</si>
  <si>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</si>
  <si>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</si>
  <si>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</si>
  <si>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</si>
  <si>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</si>
  <si>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</si>
  <si>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</si>
  <si>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</si>
  <si>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</si>
  <si>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</si>
  <si>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</si>
  <si>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</si>
  <si>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</si>
  <si>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</si>
  <si>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</si>
  <si>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</si>
  <si>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</si>
  <si>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</si>
  <si>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</si>
  <si>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</si>
  <si>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</si>
  <si>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</si>
  <si>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</si>
  <si>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</si>
  <si>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</si>
  <si>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</si>
  <si>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</si>
  <si>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</si>
  <si>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</si>
  <si>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</si>
  <si>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</si>
  <si>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</si>
  <si>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</si>
  <si>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</si>
  <si>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</si>
  <si>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</si>
  <si>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</si>
  <si>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</si>
  <si>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</si>
  <si>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</si>
  <si>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</si>
  <si>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</si>
  <si>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</si>
  <si>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</si>
  <si>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</si>
  <si>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</si>
  <si>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</si>
  <si>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</si>
  <si>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</si>
  <si>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</si>
  <si>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</si>
  <si>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</si>
  <si>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</si>
  <si>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</si>
  <si>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</si>
  <si>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</si>
  <si>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</si>
  <si>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</si>
  <si>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</si>
  <si>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</si>
  <si>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</si>
  <si>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</si>
  <si>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</si>
  <si>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</si>
  <si>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</si>
  <si>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</si>
  <si>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</si>
  <si>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</si>
  <si>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</si>
  <si>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</si>
  <si>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</si>
  <si>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</si>
  <si>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</si>
  <si>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</si>
  <si>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</si>
  <si>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</si>
  <si>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</si>
  <si>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</si>
  <si>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</si>
  <si>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</si>
  <si>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</si>
  <si>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</si>
  <si>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</si>
  <si>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</si>
  <si>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</si>
  <si>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</si>
  <si>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</si>
  <si>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</si>
  <si>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</si>
  <si>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</si>
  <si>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</si>
  <si>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</si>
  <si>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</si>
  <si>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</si>
  <si>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</si>
  <si>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</si>
  <si>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</si>
  <si>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</si>
  <si>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</si>
  <si>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</si>
  <si>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</si>
  <si>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</si>
  <si>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</si>
  <si>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</si>
  <si>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</si>
  <si>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</si>
  <si>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</si>
  <si>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</si>
  <si>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</si>
  <si>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</si>
  <si>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</si>
  <si>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</si>
  <si>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</si>
  <si>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</si>
  <si>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</si>
  <si>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</si>
  <si>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</si>
  <si>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</si>
  <si>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</si>
  <si>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</si>
  <si>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</si>
  <si>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</si>
  <si>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</si>
  <si>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</si>
  <si>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</si>
  <si>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</si>
  <si>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</si>
  <si>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</si>
  <si>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</si>
  <si>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</si>
  <si>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</si>
  <si>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</si>
  <si>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</si>
  <si>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</si>
  <si>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</si>
  <si>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</si>
  <si>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</si>
  <si>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</si>
  <si>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</si>
  <si>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</si>
  <si>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</si>
  <si>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</si>
  <si>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</si>
  <si>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</si>
  <si>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</si>
  <si>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</si>
  <si>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</si>
  <si>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</si>
  <si>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</si>
  <si>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</si>
  <si>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</si>
  <si>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</si>
  <si>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</si>
  <si>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</si>
  <si>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</si>
  <si>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</si>
  <si>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</si>
  <si>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</si>
  <si>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</si>
  <si>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</si>
  <si>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</si>
  <si>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</si>
  <si>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</si>
  <si>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</si>
  <si>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</si>
  <si>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</si>
  <si>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</si>
  <si>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</si>
  <si>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</si>
  <si>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</si>
  <si>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</si>
  <si>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</si>
  <si>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</si>
  <si>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</si>
  <si>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</si>
  <si>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</si>
  <si>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</si>
  <si>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</si>
  <si>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</si>
  <si>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</si>
  <si>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</si>
  <si>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</si>
  <si>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</si>
  <si>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</si>
  <si>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</si>
  <si>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</si>
  <si>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</si>
  <si>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</si>
  <si>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</si>
  <si>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</si>
  <si>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</si>
  <si>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</si>
  <si>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</si>
  <si>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</si>
  <si>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</si>
  <si>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</si>
  <si>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</si>
  <si>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</si>
  <si>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</si>
  <si>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</si>
  <si>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</si>
  <si>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</si>
  <si>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</si>
  <si>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</si>
  <si>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</si>
  <si>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</si>
  <si>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</si>
  <si>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</si>
  <si>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</si>
  <si>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</si>
  <si>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</si>
  <si>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</si>
  <si>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</si>
  <si>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</si>
  <si>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</si>
  <si>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</si>
  <si>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</si>
  <si>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</si>
  <si>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</si>
  <si>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</si>
  <si>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</si>
  <si>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</si>
  <si>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</si>
  <si>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</si>
  <si>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</si>
  <si>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</si>
  <si>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</si>
  <si>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</si>
  <si>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</si>
  <si>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</si>
  <si>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</si>
  <si>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</si>
  <si>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</si>
  <si>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</si>
  <si>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</si>
  <si>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</si>
  <si>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</si>
  <si>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</si>
  <si>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</si>
  <si>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</si>
  <si>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</si>
  <si>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</si>
  <si>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</si>
  <si>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</si>
  <si>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</si>
  <si>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</si>
  <si>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</si>
  <si>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</si>
  <si>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</si>
  <si>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</si>
  <si>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</si>
  <si>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</si>
  <si>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</si>
  <si>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</si>
  <si>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</si>
  <si>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</si>
  <si>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</si>
  <si>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</si>
  <si>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</si>
  <si>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</si>
  <si>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</si>
  <si>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</si>
  <si>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</si>
  <si>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</si>
  <si>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</si>
  <si>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</si>
  <si>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</si>
  <si>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</si>
  <si>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</si>
  <si>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</si>
  <si>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</si>
  <si>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</si>
  <si>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</si>
  <si>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</si>
  <si>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</si>
  <si>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</si>
  <si>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</si>
  <si>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</si>
  <si>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</si>
  <si>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</si>
  <si>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</si>
  <si>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</si>
  <si>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</si>
  <si>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</si>
  <si>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</si>
  <si>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</si>
  <si>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</si>
  <si>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</si>
  <si>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</si>
  <si>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</si>
  <si>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</si>
  <si>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</si>
  <si>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</si>
  <si>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</si>
  <si>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</si>
  <si>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</si>
  <si>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</si>
  <si>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</si>
  <si>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</si>
  <si>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</si>
  <si>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</si>
  <si>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</si>
  <si>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</si>
  <si>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</si>
  <si>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</si>
  <si>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</si>
  <si>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</si>
  <si>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</si>
  <si>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</si>
  <si>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</si>
  <si>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</si>
  <si>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</si>
  <si>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</si>
  <si>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</si>
  <si>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</si>
  <si>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</si>
  <si>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</si>
  <si>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</si>
  <si>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</si>
  <si>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</si>
  <si>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</si>
  <si>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</si>
  <si>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</si>
  <si>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</si>
  <si>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</si>
  <si>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</si>
  <si>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</si>
  <si>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</si>
  <si>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</si>
  <si>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</si>
  <si>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</si>
  <si>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</si>
  <si>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</si>
  <si>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</si>
  <si>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</si>
  <si>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</si>
  <si>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</si>
  <si>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</si>
  <si>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</si>
  <si>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</si>
  <si>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</si>
  <si>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</si>
  <si>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</si>
  <si>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</si>
  <si>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</si>
  <si>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</si>
  <si>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</si>
  <si>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</si>
  <si>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</si>
  <si>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</si>
  <si>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</si>
  <si>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</si>
  <si>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</si>
  <si>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</si>
  <si>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</si>
  <si>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</si>
  <si>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</si>
  <si>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</si>
  <si>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</si>
  <si>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</si>
  <si>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</si>
  <si>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</si>
  <si>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</si>
  <si>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</si>
  <si>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</si>
  <si>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</si>
  <si>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</si>
  <si>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</si>
  <si>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</si>
  <si>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</si>
  <si>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</si>
  <si>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</si>
  <si>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</si>
  <si>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</si>
  <si>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</si>
  <si>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</si>
  <si>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</si>
  <si>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</si>
  <si>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</si>
  <si>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</si>
  <si>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</si>
  <si>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</si>
  <si>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</si>
  <si>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</si>
  <si>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</si>
  <si>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</si>
  <si>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</si>
  <si>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</si>
  <si>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</si>
  <si>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</si>
  <si>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</si>
  <si>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</si>
  <si>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</si>
  <si>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</si>
  <si>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</si>
  <si>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</si>
  <si>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</si>
  <si>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</si>
  <si>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</si>
  <si>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</si>
  <si>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</si>
  <si>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</si>
  <si>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</si>
  <si>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</si>
  <si>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</si>
  <si>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</si>
  <si>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</si>
  <si>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</si>
  <si>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</si>
  <si>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</si>
  <si>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</si>
  <si>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</si>
  <si>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</si>
  <si>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</si>
  <si>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</si>
  <si>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</si>
  <si>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</si>
  <si>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</si>
  <si>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</si>
  <si>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</si>
  <si>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</si>
  <si>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</si>
  <si>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</si>
  <si>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</si>
  <si>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</si>
  <si>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</si>
  <si>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</si>
  <si>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</si>
  <si>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</si>
  <si>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</si>
  <si>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</si>
  <si>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</si>
  <si>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</si>
  <si>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</si>
  <si>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</si>
  <si>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</si>
  <si>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</si>
  <si>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</si>
  <si>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</si>
  <si>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</si>
  <si>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</si>
  <si>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</si>
  <si>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</si>
  <si>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</si>
  <si>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</si>
  <si>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</si>
  <si>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</si>
  <si>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</si>
  <si>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</si>
  <si>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</si>
  <si>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</si>
  <si>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</si>
  <si>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</si>
  <si>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</si>
  <si>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</si>
  <si>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</si>
  <si>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</si>
  <si>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</si>
  <si>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</si>
  <si>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</si>
  <si>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</si>
  <si>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</si>
  <si>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</si>
  <si>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</si>
  <si>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</si>
  <si>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</si>
  <si>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</si>
  <si>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</si>
  <si>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</si>
  <si>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</si>
  <si>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</si>
  <si>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</si>
  <si>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</si>
  <si>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</si>
  <si>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</si>
  <si>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</si>
  <si>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</si>
  <si>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</si>
  <si>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</si>
  <si>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</si>
  <si>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</si>
  <si>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</si>
  <si>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</si>
  <si>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</si>
  <si>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</si>
  <si>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</si>
  <si>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</si>
  <si>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</si>
  <si>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</si>
  <si>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</si>
  <si>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</si>
  <si>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</si>
  <si>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</si>
  <si>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</si>
  <si>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</si>
  <si>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</si>
  <si>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</si>
  <si>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</si>
  <si>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</si>
  <si>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</si>
  <si>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</si>
  <si>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</si>
  <si>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</si>
  <si>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</si>
  <si>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</si>
  <si>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</si>
  <si>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</si>
  <si>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</si>
  <si>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</si>
  <si>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</si>
  <si>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</si>
  <si>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</si>
  <si>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</si>
  <si>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</si>
  <si>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</si>
  <si>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</si>
  <si>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</si>
  <si>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</si>
  <si>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</si>
  <si>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</si>
  <si>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</si>
  <si>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</si>
  <si>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</si>
  <si>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</si>
  <si>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</si>
  <si>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</si>
  <si>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</si>
  <si>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</si>
  <si>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</si>
  <si>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</si>
  <si>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</si>
  <si>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</si>
  <si>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</si>
  <si>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</si>
  <si>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</si>
  <si>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</si>
  <si>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</si>
  <si>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</si>
  <si>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</si>
  <si>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</si>
  <si>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</si>
  <si>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</si>
  <si>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</si>
  <si>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</si>
  <si>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</si>
  <si>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</si>
  <si>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</si>
  <si>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</si>
  <si>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</si>
  <si>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</si>
  <si>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</si>
  <si>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</si>
  <si>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</si>
  <si>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</si>
  <si>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</si>
  <si>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</si>
  <si>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</si>
  <si>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</si>
  <si>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</si>
  <si>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</si>
  <si>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</si>
  <si>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</si>
  <si>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</si>
  <si>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</si>
  <si>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</si>
  <si>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</si>
  <si>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</si>
  <si>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</si>
  <si>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</si>
  <si>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</si>
  <si>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</si>
  <si>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</si>
  <si>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</si>
  <si>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</si>
  <si>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</si>
  <si>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</si>
  <si>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</si>
  <si>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</si>
  <si>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</si>
  <si>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</si>
  <si>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</si>
  <si>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</si>
  <si>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</si>
  <si>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</si>
  <si>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</si>
  <si>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</si>
  <si>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</si>
  <si>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</si>
  <si>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</si>
  <si>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</si>
  <si>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</si>
  <si>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</si>
  <si>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</si>
  <si>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</si>
  <si>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</si>
  <si>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</si>
  <si>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</si>
  <si>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</si>
  <si>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</si>
  <si>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</si>
  <si>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</si>
  <si>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</si>
  <si>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</si>
  <si>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</si>
  <si>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</si>
  <si>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</si>
  <si>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</si>
  <si>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</si>
  <si>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</si>
  <si>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</si>
  <si>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</si>
  <si>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</si>
  <si>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</si>
  <si>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</si>
  <si>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</si>
  <si>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</si>
  <si>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</si>
  <si>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</si>
  <si>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</si>
  <si>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</si>
  <si>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</si>
  <si>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</si>
  <si>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</si>
  <si>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</si>
  <si>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</si>
  <si>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</si>
  <si>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</si>
  <si>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</si>
  <si>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</si>
  <si>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</si>
  <si>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</si>
  <si>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</si>
  <si>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</si>
  <si>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</si>
  <si>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</si>
  <si>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</si>
  <si>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</si>
  <si>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</si>
  <si>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</si>
  <si>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</si>
  <si>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</si>
  <si>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</si>
  <si>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</si>
  <si>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</si>
  <si>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</si>
  <si>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</si>
  <si>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</si>
  <si>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</si>
  <si>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</si>
  <si>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</si>
  <si>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</si>
  <si>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</si>
  <si>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</si>
  <si>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</si>
  <si>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</si>
  <si>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</si>
  <si>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</si>
  <si>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</si>
  <si>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</si>
  <si>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</si>
  <si>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</si>
  <si>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</si>
  <si>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</si>
  <si>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</si>
  <si>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</si>
  <si>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</si>
  <si>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</si>
  <si>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</si>
  <si>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</si>
  <si>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</si>
  <si>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</si>
  <si>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</si>
  <si>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</si>
  <si>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</si>
  <si>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</si>
  <si>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</si>
  <si>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</si>
  <si>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</si>
  <si>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</si>
  <si>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</si>
  <si>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</si>
  <si>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</si>
  <si>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</si>
  <si>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</si>
  <si>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</si>
  <si>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</si>
  <si>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</si>
  <si>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</si>
  <si>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</si>
  <si>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</si>
  <si>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</si>
  <si>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</si>
  <si>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</si>
  <si>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</si>
  <si>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</si>
  <si>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</si>
  <si>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</si>
  <si>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</si>
  <si>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</si>
  <si>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</si>
  <si>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</si>
  <si>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</si>
  <si>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</si>
  <si>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</si>
  <si>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</si>
  <si>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</si>
  <si>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</si>
  <si>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</si>
  <si>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</si>
  <si>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</si>
  <si>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</si>
  <si>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</si>
  <si>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</si>
  <si>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</si>
  <si>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</si>
  <si>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</si>
  <si>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</si>
  <si>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</si>
  <si>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</si>
  <si>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</si>
  <si>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</si>
  <si>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</si>
  <si>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</si>
  <si>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</si>
  <si>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</si>
  <si>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</si>
  <si>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</si>
  <si>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</si>
  <si>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</si>
  <si>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</si>
  <si>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</si>
  <si>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</si>
  <si>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</si>
  <si>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</si>
  <si>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</si>
  <si>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</si>
  <si>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</si>
  <si>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</si>
  <si>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</si>
  <si>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</si>
  <si>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</si>
  <si>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</si>
  <si>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</si>
  <si>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</si>
  <si>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</si>
  <si>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</si>
  <si>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</si>
  <si>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</si>
  <si>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</si>
  <si>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</si>
  <si>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</si>
  <si>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</si>
  <si>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</si>
  <si>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</si>
  <si>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</si>
  <si>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</si>
  <si>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</si>
  <si>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</si>
  <si>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</si>
  <si>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</si>
  <si>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</si>
  <si>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</si>
  <si>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</si>
  <si>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</si>
  <si>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</si>
  <si>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</si>
  <si>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</si>
  <si>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</si>
  <si>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</si>
  <si>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</si>
  <si>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</si>
  <si>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</si>
  <si>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</si>
  <si>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</si>
  <si>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</si>
  <si>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</si>
  <si>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</si>
  <si>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</si>
  <si>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</si>
  <si>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</si>
  <si>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</si>
  <si>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</si>
  <si>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</si>
  <si>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</si>
  <si>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</si>
  <si>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</si>
  <si>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</si>
  <si>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</si>
  <si>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</si>
  <si>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</si>
  <si>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</si>
  <si>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</si>
  <si>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</si>
  <si>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</si>
  <si>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</si>
  <si>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</si>
  <si>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</si>
  <si>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</si>
  <si>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</si>
  <si>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</si>
  <si>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</si>
  <si>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</si>
  <si>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</si>
  <si>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</si>
  <si>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</si>
  <si>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</si>
  <si>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</si>
  <si>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</si>
  <si>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</si>
  <si>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</si>
  <si>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</si>
  <si>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</si>
  <si>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</si>
  <si>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</si>
  <si>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</si>
  <si>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</si>
  <si>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</si>
  <si>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</si>
  <si>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</si>
  <si>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</si>
  <si>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</si>
  <si>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</si>
  <si>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</si>
  <si>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</si>
  <si>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</si>
  <si>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</si>
  <si>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</si>
  <si>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</si>
  <si>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</si>
  <si>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</si>
  <si>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</si>
  <si>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</si>
  <si>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</si>
  <si>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</si>
  <si>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</si>
  <si>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</si>
  <si>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</si>
  <si>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</si>
  <si>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</si>
  <si>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</si>
  <si>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</si>
  <si>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</si>
  <si>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</si>
  <si>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</si>
  <si>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</si>
  <si>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</si>
  <si>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</si>
  <si>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</si>
  <si>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</si>
  <si>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</si>
  <si>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</si>
  <si>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</si>
  <si>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</si>
  <si>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</si>
  <si>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</si>
  <si>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</si>
  <si>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</si>
  <si>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</si>
  <si>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</si>
  <si>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</si>
  <si>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</si>
  <si>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</si>
  <si>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</si>
  <si>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</si>
  <si>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</si>
  <si>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</si>
  <si>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</si>
  <si>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</si>
  <si>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</si>
  <si>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</si>
  <si>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</si>
  <si>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</si>
  <si>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</si>
  <si>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</si>
  <si>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</si>
  <si>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</si>
  <si>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</si>
  <si>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</si>
  <si>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</si>
  <si>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</si>
  <si>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</si>
  <si>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</si>
  <si>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</si>
  <si>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</si>
  <si>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</si>
  <si>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</si>
  <si>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</si>
  <si>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</si>
  <si>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</si>
  <si>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</si>
  <si>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</si>
  <si>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</si>
  <si>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</si>
  <si>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</si>
  <si>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</si>
  <si>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</si>
  <si>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</si>
  <si>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</si>
  <si>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</si>
  <si>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</si>
  <si>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</si>
  <si>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</si>
  <si>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</si>
  <si>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</si>
  <si>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</si>
  <si>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</si>
  <si>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</si>
  <si>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</si>
  <si>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</si>
  <si>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</si>
  <si>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</si>
  <si>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</si>
  <si>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</si>
  <si>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</si>
  <si>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</si>
  <si>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</si>
  <si>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</si>
  <si>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</si>
  <si>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</si>
  <si>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</si>
  <si>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</si>
  <si>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</si>
  <si>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</si>
  <si>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</si>
  <si>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</si>
  <si>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</si>
  <si>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</si>
  <si>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</si>
  <si>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</si>
  <si>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</si>
  <si>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</si>
  <si>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</si>
  <si>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</si>
  <si>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</si>
  <si>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</si>
  <si>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</si>
  <si>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</si>
  <si>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</si>
  <si>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</si>
  <si>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</si>
  <si>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</si>
  <si>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</si>
  <si>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</si>
  <si>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</si>
  <si>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</si>
  <si>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</si>
  <si>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</si>
  <si>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</si>
  <si>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</si>
  <si>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</si>
  <si>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</si>
  <si>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</si>
  <si>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</si>
  <si>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</si>
  <si>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</si>
  <si>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</si>
  <si>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</si>
  <si>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</si>
  <si>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</si>
  <si>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</si>
  <si>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</si>
  <si>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</si>
  <si>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</si>
  <si>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</si>
  <si>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</si>
  <si>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</si>
  <si>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</si>
  <si>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</si>
  <si>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</si>
  <si>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</si>
  <si>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</si>
  <si>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</si>
  <si>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</si>
  <si>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</si>
  <si>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</si>
  <si>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</si>
  <si>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</si>
  <si>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</si>
  <si>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</si>
  <si>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</si>
  <si>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</si>
  <si>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</si>
  <si>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</si>
  <si>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</si>
  <si>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</si>
  <si>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</si>
  <si>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</si>
  <si>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</si>
  <si>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</si>
  <si>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</si>
  <si>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</si>
  <si>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</si>
  <si>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</si>
  <si>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</si>
  <si>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</si>
  <si>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</si>
  <si>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</si>
  <si>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</si>
  <si>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</si>
  <si>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</si>
  <si>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</si>
  <si>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</si>
  <si>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</si>
  <si>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</si>
  <si>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</si>
  <si>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</si>
  <si>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</si>
  <si>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</si>
  <si>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</si>
  <si>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</si>
  <si>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</si>
  <si>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</si>
  <si>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</si>
  <si>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</si>
  <si>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</si>
  <si>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</si>
  <si>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</si>
  <si>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</si>
  <si>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</si>
  <si>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</si>
  <si>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</si>
  <si>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</si>
  <si>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</si>
  <si>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</si>
  <si>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</si>
  <si>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</si>
  <si>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</si>
  <si>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</si>
  <si>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</si>
  <si>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</si>
  <si>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</si>
  <si>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</si>
  <si>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</si>
  <si>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</si>
  <si>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</si>
  <si>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</si>
  <si>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</si>
  <si>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</si>
  <si>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</si>
  <si>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</si>
  <si>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</si>
  <si>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</si>
  <si>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</si>
  <si>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</si>
  <si>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</si>
  <si>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</si>
  <si>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</si>
  <si>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</si>
  <si>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</si>
  <si>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</si>
  <si>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</si>
  <si>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</si>
  <si>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</si>
  <si>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</si>
  <si>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</si>
  <si>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</si>
  <si>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</si>
  <si>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</si>
  <si>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</si>
  <si>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</si>
  <si>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</si>
  <si>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</si>
  <si>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</si>
  <si>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</si>
  <si>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</si>
  <si>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</si>
  <si>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</si>
  <si>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</si>
  <si>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</si>
  <si>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</si>
  <si>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</si>
  <si>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</si>
  <si>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</si>
  <si>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</si>
  <si>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</si>
  <si>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</si>
  <si>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</si>
  <si>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</si>
  <si>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</si>
  <si>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</si>
  <si>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</si>
  <si>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</si>
  <si>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</si>
  <si>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</si>
  <si>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</si>
  <si>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</si>
  <si>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</si>
  <si>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</si>
  <si>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</si>
  <si>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</si>
  <si>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</si>
  <si>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</si>
  <si>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</si>
  <si>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</si>
  <si>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</si>
  <si>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</si>
  <si>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</si>
  <si>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</si>
  <si>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</si>
  <si>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</si>
  <si>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</si>
  <si>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</si>
  <si>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</si>
  <si>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</si>
  <si>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</si>
  <si>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</si>
  <si>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</si>
  <si>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</si>
  <si>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</si>
  <si>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</si>
  <si>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</si>
  <si>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</si>
  <si>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</si>
  <si>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</si>
  <si>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</si>
  <si>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</si>
  <si>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</si>
  <si>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</si>
  <si>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</si>
  <si>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</si>
  <si>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</si>
  <si>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</si>
  <si>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</si>
  <si>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</si>
  <si>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</si>
  <si>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</si>
  <si>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</si>
  <si>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</si>
  <si>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</si>
  <si>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</si>
  <si>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</si>
  <si>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</si>
  <si>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</si>
  <si>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</si>
  <si>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</si>
  <si>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</si>
  <si>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</si>
  <si>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</si>
  <si>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</si>
  <si>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</si>
  <si>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</si>
  <si>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</si>
  <si>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</si>
  <si>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</si>
  <si>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</si>
  <si>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</si>
  <si>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</si>
  <si>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</si>
  <si>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</si>
  <si>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</si>
  <si>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</si>
  <si>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</si>
  <si>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</si>
  <si>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</si>
  <si>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</si>
  <si>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</si>
  <si>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</si>
  <si>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</si>
  <si>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</si>
  <si>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</si>
  <si>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</si>
  <si>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</si>
  <si>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</si>
  <si>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</si>
  <si>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</si>
  <si>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</si>
  <si>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</si>
  <si>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</si>
  <si>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</si>
  <si>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</si>
  <si>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</si>
  <si>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</si>
  <si>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</si>
  <si>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</si>
  <si>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</si>
  <si>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</si>
  <si>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</si>
  <si>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</si>
  <si>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</si>
  <si>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</si>
  <si>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</si>
  <si>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</si>
  <si>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</si>
  <si>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</si>
  <si>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</si>
  <si>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</si>
  <si>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</si>
  <si>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</si>
  <si>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</si>
  <si>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</si>
  <si>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</si>
  <si>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</si>
  <si>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</si>
  <si>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</si>
  <si>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</si>
  <si>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</si>
  <si>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</si>
  <si>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</si>
  <si>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</si>
  <si>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</si>
  <si>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</si>
  <si>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</si>
  <si>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</si>
  <si>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</si>
  <si>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</si>
  <si>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</si>
  <si>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</si>
  <si>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</si>
  <si>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</si>
  <si>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</si>
  <si>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</si>
  <si>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</si>
  <si>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</si>
  <si>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</si>
  <si>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</si>
  <si>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</si>
  <si>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</si>
  <si>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</si>
  <si>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</si>
  <si>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</si>
  <si>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</si>
  <si>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</si>
  <si>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</si>
  <si>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</si>
  <si>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</si>
  <si>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</si>
  <si>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</si>
  <si>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</si>
  <si>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</si>
  <si>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</si>
  <si>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</si>
  <si>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</si>
  <si>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</si>
  <si>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</si>
  <si>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</si>
  <si>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</si>
  <si>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</si>
  <si>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</si>
  <si>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</si>
  <si>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</si>
  <si>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</si>
  <si>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</si>
  <si>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</si>
  <si>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</si>
  <si>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</si>
  <si>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</si>
  <si>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</si>
  <si>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</si>
  <si>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</si>
  <si>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</si>
  <si>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</si>
  <si>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</si>
  <si>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</si>
  <si>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</si>
  <si>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</si>
  <si>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</si>
  <si>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</si>
  <si>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</si>
  <si>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</si>
  <si>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</si>
  <si>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</si>
  <si>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</si>
  <si>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</si>
  <si>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</si>
  <si>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</si>
  <si>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</si>
  <si>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</si>
  <si>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</si>
  <si>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</si>
  <si>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</si>
  <si>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</si>
  <si>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</si>
  <si>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</si>
  <si>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</si>
  <si>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</si>
  <si>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</si>
  <si>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</si>
  <si>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</si>
  <si>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</si>
  <si>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</si>
  <si>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</si>
  <si>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</si>
  <si>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</si>
  <si>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</si>
  <si>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</si>
  <si>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</si>
  <si>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</si>
  <si>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</si>
  <si>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</si>
  <si>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</si>
  <si>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</si>
  <si>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</si>
  <si>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</si>
  <si>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</si>
  <si>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</si>
  <si>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</si>
  <si>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</si>
  <si>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</si>
  <si>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</si>
  <si>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</si>
  <si>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</si>
  <si>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</si>
  <si>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</si>
  <si>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</si>
  <si>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</si>
  <si>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</si>
  <si>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</si>
  <si>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</si>
  <si>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</si>
  <si>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</si>
  <si>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</si>
  <si>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</si>
  <si>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</si>
  <si>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</si>
  <si>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</si>
  <si>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</si>
  <si>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</si>
  <si>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</si>
  <si>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</si>
  <si>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</si>
  <si>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</si>
  <si>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</si>
  <si>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</si>
  <si>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</si>
  <si>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</si>
  <si>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</si>
  <si>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</si>
  <si>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</si>
  <si>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</si>
  <si>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</si>
  <si>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</si>
  <si>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</si>
  <si>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</si>
  <si>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</si>
  <si>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</si>
  <si>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</si>
  <si>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</si>
  <si>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</si>
  <si>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</si>
  <si>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</si>
  <si>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</si>
  <si>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</si>
  <si>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</si>
  <si>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</si>
  <si>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</si>
  <si>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</si>
  <si>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</si>
  <si>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</si>
  <si>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</si>
  <si>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</si>
  <si>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</si>
  <si>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</si>
  <si>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</si>
  <si>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</si>
  <si>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</si>
  <si>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</si>
  <si>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</si>
  <si>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</si>
  <si>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</si>
  <si>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</si>
  <si>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</si>
  <si>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</si>
  <si>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</si>
  <si>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</si>
  <si>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</si>
  <si>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</si>
  <si>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</si>
  <si>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</si>
  <si>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</si>
  <si>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</si>
  <si>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</si>
  <si>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</si>
  <si>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</si>
  <si>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</si>
  <si>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</si>
  <si>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</si>
  <si>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</si>
  <si>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</si>
  <si>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</si>
  <si>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</si>
  <si>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</si>
  <si>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</si>
  <si>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</si>
  <si>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</si>
  <si>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</si>
  <si>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</si>
  <si>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</si>
  <si>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</si>
  <si>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</si>
  <si>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</si>
  <si>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</si>
  <si>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</si>
  <si>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</si>
  <si>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</si>
  <si>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</si>
  <si>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</si>
  <si>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</si>
  <si>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</si>
  <si>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</si>
  <si>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</si>
  <si>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</si>
  <si>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</si>
  <si>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</si>
  <si>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</si>
  <si>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</si>
  <si>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</si>
  <si>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</si>
  <si>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</si>
  <si>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</si>
  <si>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</si>
  <si>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</si>
  <si>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</si>
  <si>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</si>
  <si>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</si>
  <si>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</si>
  <si>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</si>
  <si>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</si>
  <si>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</si>
  <si>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</si>
  <si>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</si>
  <si>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</si>
  <si>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</si>
  <si>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</si>
  <si>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</si>
  <si>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</si>
  <si>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</si>
  <si>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</si>
  <si>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</si>
  <si>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</si>
  <si>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</si>
  <si>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</si>
  <si>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</si>
  <si>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</si>
  <si>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</si>
  <si>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</si>
  <si>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</si>
  <si>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</si>
  <si>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</si>
  <si>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</si>
  <si>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</si>
  <si>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</si>
  <si>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</si>
  <si>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</si>
  <si>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</si>
  <si>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</si>
  <si>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</si>
  <si>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</si>
  <si>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</si>
  <si>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</si>
  <si>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</si>
  <si>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</si>
  <si>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</si>
  <si>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</si>
  <si>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</si>
  <si>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</si>
  <si>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</si>
  <si>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</si>
  <si>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</si>
  <si>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</si>
  <si>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</si>
  <si>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</si>
  <si>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</si>
  <si>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</si>
  <si>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</si>
  <si>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</si>
  <si>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</si>
  <si>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</si>
  <si>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</si>
  <si>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</si>
  <si>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</si>
  <si>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</si>
  <si>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</si>
  <si>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</si>
  <si>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</si>
  <si>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</si>
  <si>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</si>
  <si>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</si>
  <si>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</si>
  <si>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</si>
  <si>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</si>
  <si>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</si>
  <si>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</si>
  <si>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</si>
  <si>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</si>
  <si>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</si>
  <si>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</si>
  <si>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</si>
  <si>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</si>
  <si>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</si>
  <si>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</si>
  <si>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</si>
  <si>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</si>
  <si>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</si>
  <si>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</si>
  <si>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</si>
  <si>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</si>
  <si>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</si>
  <si>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</si>
  <si>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</si>
  <si>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</si>
  <si>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</si>
  <si>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</si>
  <si>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</si>
  <si>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</si>
  <si>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</si>
  <si>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</si>
  <si>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</si>
  <si>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</si>
  <si>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</si>
  <si>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</si>
  <si>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</si>
  <si>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</si>
  <si>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</si>
  <si>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</si>
  <si>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</si>
  <si>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</si>
  <si>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</si>
  <si>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</si>
  <si>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</si>
  <si>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</si>
  <si>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</si>
  <si>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</si>
  <si>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</si>
  <si>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</si>
  <si>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</si>
  <si>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</si>
  <si>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</si>
  <si>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</si>
  <si>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</si>
  <si>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</si>
  <si>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</si>
  <si>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</si>
  <si>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</si>
  <si>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</si>
  <si>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</si>
  <si>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</si>
  <si>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</si>
  <si>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</si>
  <si>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</si>
  <si>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</si>
  <si>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</si>
  <si>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</si>
  <si>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</si>
  <si>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</si>
  <si>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</si>
  <si>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</si>
  <si>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</si>
  <si>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</si>
  <si>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</si>
  <si>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</si>
  <si>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</si>
  <si>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</si>
  <si>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</si>
  <si>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</si>
  <si>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</si>
  <si>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</si>
  <si>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</si>
  <si>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</si>
  <si>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</si>
  <si>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</si>
  <si>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</si>
  <si>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</si>
  <si>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</si>
  <si>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</si>
  <si>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</si>
  <si>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</si>
  <si>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</si>
  <si>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</si>
  <si>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</si>
  <si>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</si>
  <si>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</si>
  <si>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</si>
  <si>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</si>
  <si>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</si>
  <si>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</si>
  <si>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</si>
  <si>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</si>
  <si>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</si>
  <si>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</si>
  <si>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</si>
  <si>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</si>
  <si>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</si>
  <si>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</si>
  <si>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</si>
  <si>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</si>
  <si>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</si>
  <si>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</si>
  <si>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</si>
  <si>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</si>
  <si>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</si>
  <si>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</si>
  <si>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</si>
  <si>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</si>
  <si>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</si>
  <si>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</si>
  <si>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</si>
  <si>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</si>
  <si>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</si>
  <si>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</si>
  <si>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</si>
  <si>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</si>
  <si>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</si>
  <si>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</si>
  <si>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</si>
  <si>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</si>
  <si>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</si>
  <si>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</si>
  <si>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</si>
  <si>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</si>
  <si>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</si>
  <si>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</si>
  <si>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</si>
  <si>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</si>
  <si>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</si>
  <si>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</si>
  <si>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</si>
  <si>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</si>
  <si>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</si>
  <si>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</si>
  <si>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</si>
  <si>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</si>
  <si>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</si>
  <si>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</si>
  <si>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</si>
  <si>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</si>
  <si>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</si>
  <si>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</si>
  <si>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</si>
  <si>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</si>
  <si>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</si>
  <si>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</si>
  <si>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</si>
  <si>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</si>
  <si>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</si>
  <si>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</si>
  <si>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</si>
  <si>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</si>
  <si>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</si>
  <si>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</si>
  <si>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</si>
  <si>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</si>
  <si>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</si>
  <si>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</si>
  <si>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</si>
  <si>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</si>
  <si>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</si>
  <si>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</si>
  <si>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</si>
  <si>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</si>
  <si>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</si>
  <si>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</si>
  <si>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</si>
  <si>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</si>
  <si>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</si>
  <si>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</si>
  <si>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</si>
  <si>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</si>
  <si>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</si>
  <si>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</si>
  <si>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</si>
  <si>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</si>
  <si>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</si>
  <si>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</si>
  <si>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</si>
  <si>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</si>
  <si>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</si>
  <si>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</si>
  <si>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</si>
  <si>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</si>
  <si>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</si>
  <si>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</si>
  <si>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</si>
  <si>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</si>
  <si>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</si>
  <si>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</si>
  <si>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</si>
  <si>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</si>
  <si>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</si>
  <si>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</si>
  <si>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</si>
  <si>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</si>
  <si>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</si>
  <si>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</si>
  <si>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</si>
  <si>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</si>
  <si>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</si>
  <si>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</si>
  <si>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</si>
  <si>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</si>
  <si>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</si>
  <si>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</si>
  <si>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</si>
  <si>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</si>
  <si>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</si>
  <si>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</si>
  <si>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</si>
  <si>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</si>
  <si>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</si>
  <si>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</si>
  <si>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</si>
  <si>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</si>
  <si>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</si>
  <si>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</si>
  <si>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</si>
  <si>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</si>
  <si>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</si>
  <si>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</si>
  <si>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</si>
  <si>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</si>
  <si>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</si>
  <si>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</si>
  <si>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</si>
  <si>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</si>
  <si>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</si>
  <si>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</si>
  <si>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</si>
  <si>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</si>
  <si>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</si>
  <si>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</si>
  <si>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</si>
  <si>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</si>
  <si>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</si>
  <si>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</si>
  <si>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</si>
  <si>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</si>
  <si>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</si>
  <si>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</si>
  <si>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</si>
  <si>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</si>
  <si>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</si>
  <si>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</si>
  <si>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</si>
  <si>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</si>
  <si>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</si>
  <si>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</si>
  <si>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</si>
  <si>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</si>
  <si>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</si>
  <si>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</si>
  <si>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</si>
  <si>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</si>
  <si>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</si>
  <si>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</si>
  <si>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</si>
  <si>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</si>
  <si>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</si>
  <si>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</si>
  <si>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</si>
  <si>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</si>
  <si>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</si>
  <si>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</si>
  <si>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</si>
  <si>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</si>
  <si>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</si>
  <si>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</si>
  <si>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</si>
  <si>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</si>
  <si>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</si>
  <si>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</si>
  <si>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</si>
  <si>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</si>
  <si>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</si>
  <si>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</si>
  <si>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</si>
  <si>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</si>
  <si>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</si>
  <si>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</si>
  <si>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</si>
  <si>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</si>
  <si>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</si>
  <si>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</si>
  <si>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</si>
  <si>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</si>
  <si>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</si>
  <si>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</si>
  <si>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</si>
  <si>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</si>
  <si>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</si>
  <si>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</si>
  <si>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</si>
  <si>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</si>
  <si>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</si>
  <si>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</si>
  <si>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</si>
  <si>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</si>
  <si>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</si>
  <si>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</si>
  <si>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</si>
  <si>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</si>
  <si>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</si>
  <si>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</si>
  <si>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</si>
  <si>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</si>
  <si>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</si>
  <si>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</si>
  <si>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</si>
  <si>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</si>
  <si>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</si>
  <si>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</si>
  <si>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</si>
  <si>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</si>
  <si>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</si>
  <si>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</si>
  <si>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</si>
  <si>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</si>
  <si>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</si>
  <si>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</si>
  <si>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</si>
  <si>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</si>
  <si>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</si>
  <si>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</si>
  <si>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</si>
  <si>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</si>
  <si>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</si>
  <si>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</si>
  <si>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</si>
  <si>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</si>
  <si>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</si>
  <si>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</si>
  <si>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</si>
  <si>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</si>
  <si>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</si>
  <si>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</si>
  <si>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</si>
  <si>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</si>
  <si>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</si>
  <si>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</si>
  <si>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</si>
  <si>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</si>
  <si>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</si>
  <si>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</si>
  <si>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</si>
  <si>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</si>
  <si>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</si>
  <si>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</si>
  <si>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</si>
  <si>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</si>
  <si>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</si>
  <si>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</si>
  <si>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</si>
  <si>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</si>
  <si>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</si>
  <si>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</si>
  <si>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</si>
  <si>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</si>
  <si>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</si>
  <si>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</si>
  <si>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</si>
  <si>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</si>
  <si>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</si>
  <si>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</si>
  <si>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</si>
  <si>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</si>
  <si>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</si>
  <si>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</si>
  <si>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</si>
  <si>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</si>
  <si>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</si>
  <si>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</si>
  <si>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</si>
  <si>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</si>
  <si>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</si>
  <si>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</si>
  <si>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</si>
  <si>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</si>
  <si>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</si>
  <si>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</si>
  <si>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</si>
  <si>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</si>
  <si>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</si>
  <si>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</si>
  <si>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</si>
  <si>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</si>
  <si>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</si>
  <si>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</si>
  <si>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</si>
  <si>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</si>
  <si>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</si>
  <si>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</si>
  <si>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</si>
  <si>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</si>
  <si>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</si>
  <si>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</si>
  <si>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</si>
  <si>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</si>
  <si>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</si>
  <si>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</si>
  <si>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</si>
  <si>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</si>
  <si>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</si>
  <si>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</si>
  <si>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</si>
  <si>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</si>
  <si>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</si>
  <si>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</si>
  <si>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</si>
  <si>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</si>
  <si>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</si>
  <si>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</si>
  <si>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</si>
  <si>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</si>
  <si>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</si>
  <si>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</si>
  <si>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</si>
  <si>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</si>
  <si>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</si>
  <si>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</si>
  <si>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</si>
  <si>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</si>
  <si>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</si>
  <si>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</si>
  <si>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</si>
  <si>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</si>
  <si>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</si>
  <si>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</si>
  <si>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</si>
  <si>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</si>
  <si>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</si>
  <si>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</si>
  <si>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</si>
  <si>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</si>
  <si>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</si>
  <si>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</si>
  <si>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</si>
  <si>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</si>
  <si>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</si>
  <si>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</si>
  <si>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</si>
  <si>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</si>
  <si>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</si>
  <si>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</si>
  <si>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</si>
  <si>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</si>
  <si>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</si>
  <si>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</si>
  <si>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</si>
  <si>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</si>
  <si>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</si>
  <si>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</si>
  <si>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</si>
  <si>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</si>
  <si>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</si>
  <si>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</si>
  <si>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</si>
  <si>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</si>
  <si>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</si>
  <si>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</si>
  <si>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</si>
  <si>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</si>
  <si>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</si>
  <si>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</si>
  <si>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</si>
  <si>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</si>
  <si>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</si>
  <si>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</si>
  <si>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</si>
  <si>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</si>
  <si>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</si>
  <si>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</si>
  <si>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</si>
  <si>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</si>
  <si>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</si>
  <si>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</si>
  <si>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</si>
  <si>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</si>
  <si>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</si>
  <si>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</si>
  <si>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</si>
  <si>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</si>
  <si>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</si>
  <si>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</si>
  <si>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</si>
  <si>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</si>
  <si>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</si>
  <si>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</si>
  <si>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</si>
  <si>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</si>
  <si>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</si>
  <si>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</si>
  <si>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</si>
  <si>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</si>
  <si>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</si>
  <si>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</si>
  <si>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</si>
  <si>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</si>
  <si>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</si>
  <si>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</si>
  <si>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</si>
  <si>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</si>
  <si>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</si>
  <si>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</si>
  <si>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</si>
  <si>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</si>
  <si>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</si>
  <si>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</si>
  <si>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</si>
  <si>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</si>
  <si>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</si>
  <si>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</si>
  <si>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</si>
  <si>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</si>
  <si>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</si>
  <si>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</si>
  <si>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</si>
  <si>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</si>
  <si>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</si>
  <si>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</si>
  <si>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</si>
  <si>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</si>
  <si>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</si>
  <si>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</si>
  <si>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</si>
  <si>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</si>
  <si>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</si>
  <si>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</si>
  <si>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</si>
  <si>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</si>
  <si>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</si>
  <si>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</si>
  <si>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</si>
  <si>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</si>
  <si>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</si>
  <si>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</si>
  <si>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</si>
  <si>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</si>
  <si>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</si>
  <si>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</si>
  <si>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</si>
  <si>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</si>
  <si>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</si>
  <si>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</si>
  <si>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</si>
  <si>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</si>
  <si>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</si>
  <si>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</si>
  <si>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</si>
  <si>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</si>
  <si>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</si>
  <si>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</si>
  <si>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</si>
  <si>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</si>
  <si>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</si>
  <si>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</si>
  <si>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</si>
  <si>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</si>
  <si>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</si>
  <si>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</si>
  <si>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</si>
  <si>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</si>
  <si>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</si>
  <si>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</si>
  <si>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</si>
  <si>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</si>
  <si>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</si>
  <si>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</si>
  <si>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</si>
  <si>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</si>
  <si>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</si>
  <si>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</si>
  <si>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</si>
  <si>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</si>
  <si>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</si>
  <si>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</si>
  <si>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</si>
  <si>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</si>
  <si>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</si>
  <si>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</si>
  <si>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</si>
  <si>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</si>
  <si>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</si>
  <si>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</si>
  <si>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</si>
  <si>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</si>
  <si>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</si>
  <si>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</si>
  <si>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</si>
  <si>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</si>
  <si>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</si>
  <si>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</si>
  <si>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</si>
  <si>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</si>
  <si>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</si>
  <si>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</si>
  <si>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</si>
  <si>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</si>
  <si>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</si>
  <si>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</si>
  <si>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</si>
  <si>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</si>
  <si>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</si>
  <si>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</si>
  <si>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</si>
  <si>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</si>
  <si>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</si>
  <si>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</si>
  <si>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</si>
  <si>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</si>
  <si>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</si>
  <si>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</si>
  <si>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</si>
  <si>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</si>
  <si>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</si>
  <si>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</si>
  <si>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</si>
  <si>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</si>
  <si>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</si>
  <si>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</si>
  <si>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</si>
  <si>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</si>
  <si>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</si>
  <si>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</si>
  <si>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</si>
  <si>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</si>
  <si>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</si>
  <si>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</si>
  <si>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</si>
  <si>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</si>
  <si>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</si>
  <si>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</si>
  <si>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</si>
  <si>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</si>
  <si>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</si>
  <si>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</si>
  <si>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</si>
  <si>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</si>
  <si>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</si>
  <si>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</si>
  <si>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</si>
  <si>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</si>
  <si>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</si>
  <si>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</si>
  <si>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</si>
  <si>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</si>
  <si>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</si>
  <si>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</si>
  <si>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</si>
  <si>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</si>
  <si>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</si>
  <si>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</si>
  <si>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</si>
  <si>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</si>
  <si>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</si>
  <si>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</si>
  <si>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</si>
  <si>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</si>
  <si>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</si>
  <si>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</si>
  <si>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</si>
  <si>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</si>
  <si>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</si>
  <si>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</si>
  <si>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</si>
  <si>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</si>
  <si>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</si>
  <si>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</si>
  <si>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</si>
  <si>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</si>
  <si>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</si>
  <si>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</si>
  <si>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</si>
  <si>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</si>
  <si>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</si>
  <si>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</si>
  <si>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</si>
  <si>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</si>
  <si>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</si>
  <si>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</si>
  <si>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</si>
  <si>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</si>
  <si>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</si>
  <si>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</si>
  <si>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</si>
  <si>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</si>
  <si>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</si>
  <si>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</si>
  <si>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</si>
  <si>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</si>
  <si>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</si>
  <si>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</si>
  <si>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</si>
  <si>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</si>
  <si>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</si>
  <si>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</si>
  <si>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</si>
  <si>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</si>
  <si>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</si>
  <si>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</si>
  <si>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</si>
  <si>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</si>
  <si>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</si>
  <si>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</si>
  <si>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</si>
  <si>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</si>
  <si>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</si>
  <si>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</si>
  <si>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</si>
  <si>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</si>
  <si>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</si>
  <si>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</si>
  <si>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</si>
  <si>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</si>
  <si>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</si>
  <si>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</si>
  <si>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</si>
  <si>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</si>
  <si>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</si>
  <si>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</si>
  <si>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</si>
  <si>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</si>
  <si>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</si>
  <si>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</si>
  <si>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</si>
  <si>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</si>
  <si>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</si>
  <si>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</si>
  <si>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</si>
  <si>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</si>
  <si>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</si>
  <si>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</si>
  <si>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</si>
  <si>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</si>
  <si>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</si>
  <si>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</si>
  <si>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</si>
  <si>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</si>
  <si>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</si>
  <si>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</si>
  <si>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</si>
  <si>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</si>
  <si>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</si>
  <si>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</si>
  <si>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</si>
  <si>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</si>
  <si>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</si>
  <si>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</si>
  <si>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</si>
  <si>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</si>
  <si>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</si>
  <si>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</si>
  <si>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</si>
  <si>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</si>
  <si>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</si>
  <si>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</si>
  <si>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</si>
  <si>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</si>
  <si>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</si>
  <si>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</si>
  <si>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</si>
  <si>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</si>
  <si>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</si>
  <si>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</si>
  <si>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</si>
  <si>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</si>
  <si>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</si>
  <si>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</si>
  <si>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</si>
  <si>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</si>
  <si>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</si>
  <si>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</si>
  <si>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</si>
  <si>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</si>
  <si>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</si>
  <si>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</si>
  <si>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</si>
  <si>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</si>
  <si>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</si>
  <si>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</si>
  <si>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</si>
  <si>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</si>
  <si>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</si>
  <si>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</si>
  <si>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</si>
  <si>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</si>
  <si>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</si>
  <si>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</si>
  <si>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</si>
  <si>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</si>
  <si>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</si>
  <si>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</si>
  <si>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</si>
  <si>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</si>
  <si>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</si>
  <si>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</si>
  <si>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</si>
  <si>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</si>
  <si>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</si>
  <si>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</si>
  <si>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</si>
  <si>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</si>
  <si>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</si>
  <si>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</si>
  <si>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</si>
  <si>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</si>
  <si>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</si>
  <si>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</si>
  <si>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</si>
  <si>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</si>
  <si>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</si>
  <si>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</si>
  <si>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</si>
  <si>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</si>
  <si>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</si>
  <si>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</si>
  <si>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</si>
  <si>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</si>
  <si>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</si>
  <si>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</si>
  <si>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</si>
  <si>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</si>
  <si>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</si>
  <si>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</si>
  <si>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</si>
  <si>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</si>
  <si>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</si>
  <si>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</si>
  <si>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</si>
  <si>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</si>
  <si>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</si>
  <si>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</si>
  <si>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</si>
  <si>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</si>
  <si>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</si>
  <si>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</si>
  <si>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</si>
  <si>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</si>
  <si>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</si>
  <si>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</si>
  <si>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</si>
  <si>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</si>
  <si>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</si>
  <si>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</si>
  <si>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</si>
  <si>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</si>
  <si>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</si>
  <si>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</si>
  <si>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</si>
  <si>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</si>
  <si>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</si>
  <si>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</si>
  <si>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</si>
  <si>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</si>
  <si>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</si>
  <si>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</si>
  <si>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</si>
  <si>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</si>
  <si>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</si>
  <si>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</si>
  <si>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</si>
  <si>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</si>
  <si>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</si>
  <si>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</si>
  <si>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</si>
  <si>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</si>
  <si>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</si>
  <si>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</si>
  <si>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</si>
  <si>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</si>
  <si>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</si>
  <si>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</si>
  <si>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</si>
  <si>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</si>
  <si>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</si>
  <si>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</si>
  <si>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</si>
  <si>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</si>
  <si>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</si>
  <si>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</si>
  <si>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</si>
  <si>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</si>
  <si>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</si>
  <si>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</si>
  <si>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</si>
  <si>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</si>
  <si>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</si>
  <si>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</si>
  <si>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</si>
  <si>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</si>
  <si>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</si>
  <si>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</si>
  <si>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</si>
  <si>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</si>
  <si>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</si>
  <si>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</si>
  <si>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</si>
  <si>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</si>
  <si>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</si>
  <si>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</si>
  <si>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</si>
  <si>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</si>
  <si>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</si>
  <si>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</si>
  <si>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</si>
  <si>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</si>
  <si>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</si>
  <si>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</si>
  <si>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</si>
  <si>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</si>
  <si>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</si>
  <si>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</si>
  <si>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</si>
  <si>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</si>
  <si>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</si>
  <si>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</si>
  <si>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</si>
  <si>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</si>
  <si>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</si>
  <si>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</si>
  <si>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</si>
  <si>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</si>
  <si>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</si>
  <si>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</si>
  <si>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</si>
  <si>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</si>
  <si>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</si>
  <si>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</si>
  <si>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</si>
  <si>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</si>
  <si>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</si>
  <si>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</si>
  <si>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</si>
  <si>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</si>
  <si>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</si>
  <si>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</si>
  <si>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</si>
  <si>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</si>
  <si>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</si>
  <si>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</si>
  <si>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</si>
  <si>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</si>
  <si>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</si>
  <si>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</si>
  <si>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</si>
  <si>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</si>
  <si>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</si>
  <si>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</si>
  <si>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</si>
  <si>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</si>
  <si>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</si>
  <si>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</si>
  <si>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</si>
  <si>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</si>
  <si>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</si>
  <si>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</si>
  <si>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</si>
  <si>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</si>
  <si>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</si>
  <si>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</si>
  <si>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</si>
  <si>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</si>
  <si>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</si>
  <si>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</si>
  <si>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</si>
  <si>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</si>
  <si>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</si>
  <si>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</si>
  <si>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</si>
  <si>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</si>
  <si>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</si>
  <si>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</si>
  <si>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</si>
  <si>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</si>
  <si>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</si>
  <si>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</si>
  <si>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</si>
  <si>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</si>
  <si>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</si>
  <si>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</si>
  <si>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</si>
  <si>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</si>
  <si>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</si>
  <si>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</si>
  <si>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</si>
  <si>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</si>
  <si>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</si>
  <si>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</si>
  <si>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</si>
  <si>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</si>
  <si>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</si>
  <si>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</si>
  <si>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</si>
  <si>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</si>
  <si>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</si>
  <si>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</si>
  <si>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</si>
  <si>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</si>
  <si>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</si>
  <si>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</si>
  <si>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</si>
  <si>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</si>
  <si>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</si>
  <si>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</si>
  <si>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</si>
  <si>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</si>
  <si>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</si>
  <si>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</si>
  <si>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</si>
  <si>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</si>
  <si>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</si>
  <si>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</si>
  <si>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</si>
  <si>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</si>
  <si>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</si>
  <si>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</si>
  <si>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</si>
  <si>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</si>
  <si>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</si>
  <si>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</si>
  <si>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</si>
  <si>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</si>
  <si>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</si>
  <si>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</si>
  <si>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</si>
  <si>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</si>
  <si>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</si>
  <si>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</si>
  <si>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</si>
  <si>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</si>
  <si>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</si>
  <si>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</si>
  <si>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</si>
  <si>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</si>
  <si>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</si>
  <si>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</si>
  <si>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</si>
  <si>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</si>
  <si>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</si>
  <si>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</si>
  <si>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</si>
  <si>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</si>
  <si>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</si>
  <si>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</si>
  <si>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</si>
  <si>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</si>
  <si>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</si>
  <si>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</si>
  <si>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</si>
  <si>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</si>
  <si>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</si>
  <si>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</si>
  <si>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</si>
  <si>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</si>
  <si>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</si>
  <si>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</si>
  <si>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</si>
  <si>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</si>
  <si>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</si>
  <si>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</si>
  <si>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</si>
  <si>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</si>
  <si>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</si>
  <si>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</si>
  <si>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</si>
  <si>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</si>
  <si>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</si>
  <si>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</si>
  <si>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</si>
  <si>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</si>
  <si>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</si>
  <si>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</si>
  <si>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</si>
  <si>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</si>
  <si>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</si>
  <si>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</si>
  <si>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</si>
  <si>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</si>
  <si>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</si>
  <si>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</si>
  <si>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</si>
  <si>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</si>
  <si>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</si>
  <si>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</si>
  <si>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</si>
  <si>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</si>
  <si>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</si>
  <si>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</si>
  <si>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</si>
  <si>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</si>
  <si>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</si>
  <si>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</si>
  <si>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</si>
  <si>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</si>
  <si>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</si>
  <si>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</si>
  <si>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</si>
  <si>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</si>
  <si>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</si>
  <si>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</si>
  <si>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</si>
  <si>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</si>
  <si>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</si>
  <si>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</si>
  <si>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</si>
  <si>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</si>
  <si>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</si>
  <si>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</si>
  <si>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</si>
  <si>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</si>
  <si>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</si>
  <si>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</si>
  <si>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</si>
  <si>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</si>
  <si>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</si>
  <si>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</si>
  <si>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</si>
  <si>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</si>
  <si>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</si>
  <si>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</si>
  <si>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</si>
  <si>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</si>
  <si>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</si>
  <si>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</si>
  <si>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</si>
  <si>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</si>
  <si>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</si>
  <si>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</si>
  <si>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</si>
  <si>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</si>
  <si>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</si>
  <si>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</si>
  <si>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</si>
  <si>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</si>
  <si>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</si>
  <si>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</si>
  <si>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</si>
  <si>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</si>
  <si>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</si>
  <si>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</si>
  <si>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</si>
  <si>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</si>
  <si>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</si>
  <si>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</si>
  <si>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</si>
  <si>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</si>
  <si>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</si>
  <si>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</si>
  <si>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</si>
  <si>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</si>
  <si>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</si>
  <si>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</si>
  <si>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</si>
  <si>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</si>
  <si>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</si>
  <si>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</si>
  <si>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</si>
  <si>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</si>
  <si>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</si>
  <si>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</si>
  <si>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</si>
  <si>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</si>
  <si>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</si>
  <si>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</si>
  <si>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</si>
  <si>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</si>
  <si>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</si>
  <si>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</si>
  <si>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</si>
  <si>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</si>
  <si>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</si>
  <si>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</si>
  <si>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</si>
  <si>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</si>
  <si>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</si>
  <si>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</si>
  <si>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</si>
  <si>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</si>
  <si>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</si>
  <si>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</si>
  <si>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</si>
  <si>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</si>
  <si>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</si>
  <si>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</si>
  <si>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</si>
  <si>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</si>
  <si>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</si>
  <si>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</si>
  <si>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</si>
  <si>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</si>
  <si>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</si>
  <si>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</si>
  <si>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</si>
  <si>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</si>
  <si>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</si>
  <si>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</si>
  <si>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</si>
  <si>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</si>
  <si>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</si>
  <si>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</si>
  <si>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</si>
  <si>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</si>
  <si>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</si>
  <si>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</si>
  <si>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</si>
  <si>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</si>
  <si>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</si>
  <si>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</si>
  <si>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</si>
  <si>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</si>
  <si>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</si>
  <si>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</si>
  <si>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</si>
  <si>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</si>
  <si>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</si>
  <si>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</si>
  <si>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</si>
  <si>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</si>
  <si>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</si>
  <si>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</si>
  <si>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</si>
  <si>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</si>
  <si>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</si>
  <si>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</si>
  <si>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</si>
  <si>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</si>
  <si>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</si>
  <si>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</si>
  <si>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</si>
  <si>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</si>
  <si>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</si>
  <si>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</si>
  <si>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</si>
  <si>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</si>
  <si>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</si>
  <si>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</si>
  <si>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</si>
  <si>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</si>
  <si>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</si>
  <si>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</si>
  <si>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</si>
  <si>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</si>
  <si>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</si>
  <si>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</si>
  <si>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</si>
  <si>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</si>
  <si>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</si>
  <si>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</si>
  <si>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</si>
  <si>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</si>
  <si>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</si>
  <si>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</si>
  <si>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</si>
  <si>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</si>
  <si>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</si>
  <si>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</si>
  <si>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</si>
  <si>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</si>
  <si>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</si>
  <si>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</si>
  <si>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</si>
  <si>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</si>
  <si>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</si>
  <si>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</si>
  <si>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</si>
  <si>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</si>
  <si>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</si>
  <si>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</si>
  <si>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</si>
  <si>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</si>
  <si>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</si>
  <si>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</si>
  <si>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</si>
  <si>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</si>
  <si>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</si>
  <si>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</si>
  <si>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</si>
  <si>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</si>
  <si>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</si>
  <si>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</si>
  <si>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</si>
  <si>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</si>
  <si>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</si>
  <si>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</si>
  <si>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</si>
  <si>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</si>
  <si>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</si>
  <si>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</si>
  <si>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</si>
  <si>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</si>
  <si>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</si>
  <si>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</si>
  <si>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</si>
  <si>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</si>
  <si>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</si>
  <si>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</si>
  <si>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</si>
  <si>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</si>
  <si>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</si>
  <si>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</si>
  <si>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</si>
  <si>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</si>
  <si>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</si>
  <si>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</si>
  <si>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</si>
  <si>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</si>
  <si>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</si>
  <si>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</si>
  <si>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</si>
  <si>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</si>
  <si>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</si>
  <si>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</si>
  <si>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</si>
  <si>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</si>
  <si>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</si>
  <si>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</si>
  <si>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</si>
  <si>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</si>
  <si>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</si>
  <si>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</si>
  <si>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</si>
  <si>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</si>
  <si>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</si>
  <si>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</si>
  <si>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</si>
  <si>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</si>
  <si>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</si>
  <si>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</si>
  <si>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</si>
  <si>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</si>
  <si>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</si>
  <si>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</si>
  <si>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</si>
  <si>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</si>
  <si>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</si>
  <si>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</si>
  <si>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</si>
  <si>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</si>
  <si>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</si>
  <si>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</si>
  <si>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</si>
  <si>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</si>
  <si>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</si>
  <si>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</si>
  <si>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</si>
  <si>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</si>
  <si>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</si>
  <si>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</si>
  <si>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</si>
  <si>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</si>
  <si>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</si>
  <si>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</si>
  <si>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</si>
  <si>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</si>
  <si>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</si>
  <si>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</si>
  <si>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</si>
  <si>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</si>
  <si>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</si>
  <si>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</si>
  <si>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</si>
  <si>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</si>
  <si>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</si>
  <si>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</si>
  <si>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</si>
  <si>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</si>
  <si>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</si>
  <si>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</si>
  <si>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</si>
  <si>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</si>
  <si>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</si>
  <si>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</si>
  <si>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</si>
  <si>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</si>
  <si>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</si>
  <si>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</si>
  <si>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</si>
  <si>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</si>
  <si>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</si>
  <si>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</si>
  <si>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</si>
  <si>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</si>
  <si>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</si>
  <si>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</si>
  <si>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</si>
  <si>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</si>
  <si>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</si>
  <si>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</si>
  <si>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</si>
  <si>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</si>
  <si>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</si>
  <si>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</si>
  <si>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</si>
  <si>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</si>
  <si>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</si>
  <si>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</si>
  <si>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</si>
  <si>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</si>
  <si>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</si>
  <si>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</si>
  <si>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</si>
  <si>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</si>
  <si>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</si>
  <si>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</si>
  <si>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</si>
  <si>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</si>
  <si>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</si>
  <si>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</si>
  <si>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</si>
  <si>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</si>
  <si>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</si>
  <si>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</si>
  <si>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</si>
  <si>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</si>
  <si>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</si>
  <si>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</si>
  <si>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</si>
  <si>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</si>
  <si>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</si>
  <si>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</si>
  <si>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</si>
  <si>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</si>
  <si>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</si>
  <si>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</si>
  <si>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</si>
  <si>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</si>
  <si>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</si>
  <si>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</si>
  <si>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</si>
  <si>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</si>
  <si>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</si>
  <si>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</si>
  <si>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</si>
  <si>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</si>
  <si>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</si>
  <si>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</si>
  <si>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</si>
  <si>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</si>
  <si>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</si>
  <si>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</si>
  <si>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</si>
  <si>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</si>
  <si>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</si>
  <si>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</si>
  <si>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</si>
  <si>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</si>
  <si>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</si>
  <si>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</si>
  <si>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</si>
  <si>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</si>
  <si>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</si>
  <si>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</si>
  <si>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</si>
  <si>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</si>
  <si>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</si>
  <si>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</si>
  <si>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</si>
  <si>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</si>
  <si>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</si>
  <si>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</si>
  <si>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</si>
  <si>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</si>
  <si>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</si>
  <si>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</si>
  <si>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</si>
  <si>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</si>
  <si>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</si>
  <si>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</si>
  <si>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</si>
  <si>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</si>
  <si>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</si>
  <si>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</si>
  <si>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</si>
  <si>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</si>
  <si>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</si>
  <si>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</si>
  <si>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</si>
  <si>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</si>
  <si>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</si>
  <si>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</si>
  <si>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</si>
  <si>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</si>
  <si>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</si>
  <si>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</si>
  <si>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</si>
  <si>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</si>
  <si>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</si>
  <si>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</si>
  <si>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</si>
  <si>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</si>
  <si>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</si>
  <si>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</si>
  <si>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</si>
  <si>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</si>
  <si>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</si>
  <si>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</si>
  <si>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</si>
  <si>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</si>
  <si>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</si>
  <si>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</si>
  <si>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</si>
  <si>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</si>
  <si>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</si>
  <si>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</si>
  <si>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</si>
  <si>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</si>
  <si>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</si>
  <si>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</si>
  <si>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</si>
  <si>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</si>
  <si>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</si>
  <si>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</si>
  <si>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</si>
  <si>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</si>
  <si>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</si>
  <si>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</si>
  <si>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</si>
  <si>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</si>
  <si>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</si>
  <si>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</si>
  <si>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</si>
  <si>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</si>
  <si>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</si>
  <si>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</si>
  <si>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</si>
  <si>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</si>
  <si>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</si>
  <si>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</si>
  <si>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</si>
  <si>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</si>
  <si>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</si>
  <si>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</si>
  <si>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</si>
  <si>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</si>
  <si>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</si>
  <si>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</si>
  <si>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</si>
  <si>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</si>
  <si>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</si>
  <si>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</si>
  <si>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</si>
  <si>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</si>
  <si>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</si>
  <si>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</si>
  <si>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</si>
  <si>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</si>
  <si>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</si>
  <si>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</si>
  <si>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</si>
  <si>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</si>
  <si>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</si>
  <si>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</si>
  <si>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</si>
  <si>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</si>
  <si>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</si>
  <si>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</si>
  <si>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</si>
  <si>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</si>
  <si>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</si>
  <si>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</si>
  <si>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</si>
  <si>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</si>
  <si>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</si>
  <si>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</si>
  <si>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</si>
  <si>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</si>
  <si>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</si>
  <si>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</si>
  <si>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</si>
  <si>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</si>
  <si>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</si>
  <si>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</si>
  <si>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</si>
  <si>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</si>
  <si>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</si>
  <si>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</si>
  <si>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</si>
  <si>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</si>
  <si>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</si>
  <si>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</si>
  <si>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</si>
  <si>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</si>
  <si>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</si>
  <si>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</si>
  <si>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</si>
  <si>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</si>
  <si>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</si>
  <si>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</si>
  <si>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</si>
  <si>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</si>
  <si>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</si>
  <si>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</si>
  <si>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</si>
  <si>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</si>
  <si>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</si>
  <si>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</si>
  <si>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</si>
  <si>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</si>
  <si>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</si>
  <si>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</si>
  <si>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</si>
  <si>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</si>
  <si>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</si>
  <si>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</si>
  <si>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</si>
  <si>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</si>
  <si>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</si>
  <si>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</si>
  <si>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</si>
  <si>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</si>
  <si>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</si>
  <si>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</si>
  <si>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</si>
  <si>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</si>
  <si>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</si>
  <si>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</si>
  <si>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</si>
  <si>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</si>
  <si>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</si>
  <si>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</si>
  <si>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</si>
  <si>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</si>
  <si>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</si>
  <si>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</si>
  <si>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</si>
  <si>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</si>
  <si>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</si>
  <si>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</si>
  <si>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</si>
  <si>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</si>
  <si>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</si>
  <si>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</si>
  <si>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</si>
  <si>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</si>
  <si>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</si>
  <si>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</si>
  <si>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</si>
  <si>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</si>
  <si>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</si>
  <si>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</si>
  <si>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</si>
  <si>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</si>
  <si>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</si>
  <si>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</si>
  <si>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</si>
  <si>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</si>
  <si>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</si>
  <si>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</si>
  <si>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</si>
  <si>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</si>
  <si>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</si>
  <si>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</si>
  <si>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</si>
  <si>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</si>
  <si>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</si>
  <si>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</si>
  <si>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</si>
  <si>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</si>
  <si>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</si>
  <si>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</si>
  <si>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</si>
  <si>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</si>
  <si>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</si>
  <si>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</si>
  <si>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</si>
  <si>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</si>
  <si>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</si>
  <si>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</si>
  <si>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</si>
  <si>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</si>
  <si>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</si>
  <si>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</si>
  <si>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</si>
  <si>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</si>
  <si>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</si>
  <si>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</si>
  <si>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</si>
  <si>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</si>
  <si>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</si>
  <si>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</si>
  <si>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</si>
  <si>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</si>
  <si>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</si>
  <si>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</si>
  <si>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</si>
  <si>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</si>
  <si>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</si>
  <si>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</si>
  <si>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</si>
  <si>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</si>
  <si>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</si>
  <si>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</si>
  <si>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</si>
  <si>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</si>
  <si>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</si>
  <si>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</si>
  <si>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</si>
  <si>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</si>
  <si>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</si>
  <si>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</si>
  <si>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</si>
  <si>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</si>
  <si>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</si>
  <si>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</si>
  <si>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</si>
  <si>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</si>
  <si>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</si>
  <si>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</si>
  <si>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</si>
  <si>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</si>
  <si>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</si>
  <si>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</si>
  <si>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</si>
  <si>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</si>
  <si>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</si>
  <si>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</si>
  <si>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</si>
  <si>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</si>
  <si>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</si>
  <si>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</si>
  <si>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</si>
  <si>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</si>
  <si>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</si>
  <si>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</si>
  <si>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</si>
  <si>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</si>
  <si>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</si>
  <si>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</si>
  <si>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</si>
  <si>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</si>
  <si>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</si>
  <si>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</si>
  <si>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</si>
  <si>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</si>
  <si>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</si>
  <si>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</si>
  <si>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</si>
  <si>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</si>
  <si>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</si>
  <si>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</si>
  <si>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</si>
  <si>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</si>
  <si>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</si>
  <si>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</si>
  <si>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</si>
  <si>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</si>
  <si>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</si>
  <si>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</si>
  <si>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</si>
  <si>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</si>
  <si>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</si>
  <si>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</si>
  <si>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</si>
  <si>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</si>
  <si>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</si>
  <si>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</si>
  <si>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</si>
  <si>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</si>
  <si>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</si>
  <si>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</si>
  <si>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</si>
  <si>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</si>
  <si>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</si>
  <si>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</si>
  <si>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</si>
  <si>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</si>
  <si>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</si>
  <si>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</si>
  <si>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</si>
  <si>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</si>
  <si>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</si>
  <si>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</si>
  <si>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</si>
  <si>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</si>
  <si>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</si>
  <si>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</si>
  <si>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</si>
  <si>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</si>
  <si>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</si>
  <si>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</si>
  <si>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</si>
  <si>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</si>
  <si>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</si>
  <si>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</si>
  <si>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</si>
  <si>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</si>
  <si>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</si>
  <si>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</si>
  <si>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</si>
  <si>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</si>
  <si>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</si>
  <si>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</si>
  <si>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</si>
  <si>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</si>
  <si>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</si>
  <si>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</si>
  <si>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</si>
  <si>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</si>
  <si>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</si>
  <si>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</si>
  <si>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</si>
  <si>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</si>
  <si>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</si>
  <si>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</si>
  <si>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</si>
  <si>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</si>
  <si>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</si>
  <si>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</si>
  <si>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</si>
  <si>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</si>
  <si>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</si>
  <si>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</si>
  <si>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</si>
  <si>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</si>
  <si>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</si>
  <si>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</si>
  <si>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</si>
  <si>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</si>
  <si>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</si>
  <si>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</si>
  <si>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</si>
  <si>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</si>
  <si>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</si>
  <si>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</si>
  <si>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</si>
  <si>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</si>
  <si>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</si>
  <si>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</si>
  <si>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</si>
  <si>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</si>
  <si>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</si>
  <si>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</si>
  <si>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</si>
  <si>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</si>
  <si>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</si>
  <si>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</si>
  <si>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</si>
  <si>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</si>
  <si>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</si>
  <si>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</si>
  <si>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</si>
  <si>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</si>
  <si>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</si>
  <si>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</si>
  <si>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</si>
  <si>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</si>
  <si>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</si>
  <si>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</si>
  <si>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</si>
  <si>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</si>
  <si>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</si>
  <si>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</si>
  <si>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</si>
  <si>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</si>
  <si>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</si>
  <si>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</si>
  <si>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</si>
  <si>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</si>
  <si>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</si>
  <si>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</si>
  <si>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</si>
  <si>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</si>
  <si>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</si>
  <si>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</si>
  <si>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</si>
  <si>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</si>
  <si>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</si>
  <si>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</si>
  <si>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</si>
  <si>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</si>
  <si>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</si>
  <si>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</si>
  <si>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</si>
  <si>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</si>
  <si>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</si>
  <si>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</si>
  <si>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</si>
  <si>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</si>
  <si>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</si>
  <si>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</si>
  <si>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</si>
  <si>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</si>
  <si>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</si>
  <si>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</si>
  <si>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</si>
  <si>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</si>
  <si>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</si>
  <si>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</si>
  <si>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</si>
  <si>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</si>
  <si>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</si>
  <si>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</si>
  <si>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</si>
  <si>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</si>
  <si>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</si>
  <si>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</si>
  <si>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</si>
  <si>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</si>
  <si>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</si>
  <si>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</si>
  <si>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</si>
  <si>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</si>
  <si>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</si>
  <si>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</si>
  <si>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</si>
  <si>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</si>
  <si>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</si>
  <si>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</si>
  <si>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</si>
  <si>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</si>
  <si>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</si>
  <si>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</si>
  <si>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</si>
  <si>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</si>
  <si>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</si>
  <si>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</si>
  <si>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</si>
  <si>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</si>
  <si>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</si>
  <si>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</si>
  <si>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</si>
  <si>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</si>
  <si>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</si>
  <si>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</si>
  <si>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</si>
  <si>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</si>
  <si>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</si>
  <si>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</si>
  <si>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</si>
  <si>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</si>
  <si>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</si>
  <si>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</si>
  <si>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</si>
  <si>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</si>
  <si>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</si>
  <si>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</si>
  <si>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</si>
  <si>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</si>
  <si>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</si>
  <si>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</si>
  <si>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</si>
  <si>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</si>
  <si>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</si>
  <si>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</si>
  <si>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</si>
  <si>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</si>
  <si>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</si>
  <si>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</si>
  <si>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</si>
  <si>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</si>
  <si>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</si>
  <si>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</si>
  <si>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</si>
  <si>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</si>
  <si>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</si>
  <si>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</si>
  <si>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</si>
  <si>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</si>
  <si>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</si>
  <si>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</si>
  <si>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</si>
  <si>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</si>
  <si>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</si>
  <si>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</si>
  <si>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</si>
  <si>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</si>
  <si>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</si>
  <si>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</si>
  <si>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</si>
  <si>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</si>
  <si>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</si>
  <si>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</si>
  <si>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</si>
  <si>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</si>
  <si>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</si>
  <si>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</si>
  <si>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</si>
  <si>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</si>
  <si>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</si>
  <si>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</si>
  <si>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</si>
  <si>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</si>
  <si>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</si>
  <si>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</si>
  <si>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</si>
  <si>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</si>
  <si>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</si>
  <si>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</si>
  <si>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</si>
  <si>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</si>
  <si>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</si>
  <si>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</si>
  <si>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</si>
  <si>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</si>
  <si>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</si>
  <si>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</si>
  <si>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</si>
  <si>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</si>
  <si>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</si>
  <si>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</si>
  <si>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</si>
  <si>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</si>
  <si>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</si>
  <si>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</si>
  <si>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</si>
  <si>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</si>
  <si>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</si>
  <si>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</si>
  <si>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</si>
  <si>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</si>
  <si>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</si>
  <si>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</si>
  <si>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</si>
  <si>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</si>
  <si>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</si>
  <si>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</si>
  <si>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</si>
  <si>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</si>
  <si>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</si>
  <si>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</si>
  <si>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</si>
  <si>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</si>
  <si>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</si>
  <si>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</si>
  <si>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</si>
  <si>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</si>
  <si>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</si>
  <si>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</si>
  <si>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</si>
  <si>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</si>
  <si>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</si>
  <si>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</si>
  <si>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</si>
  <si>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</si>
  <si>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</si>
  <si>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</si>
  <si>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</si>
  <si>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</si>
  <si>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</si>
  <si>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</si>
  <si>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</si>
  <si>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</si>
  <si>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</si>
  <si>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</si>
  <si>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</si>
  <si>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</si>
  <si>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</si>
  <si>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</si>
  <si>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</si>
  <si>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</si>
  <si>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</si>
  <si>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</si>
  <si>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</si>
  <si>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</si>
  <si>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</si>
  <si>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</si>
  <si>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</si>
  <si>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</si>
  <si>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</si>
  <si>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</si>
  <si>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</si>
  <si>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</si>
  <si>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</si>
  <si>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</si>
  <si>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</si>
  <si>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</si>
  <si>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</si>
  <si>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</si>
  <si>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</si>
  <si>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</si>
  <si>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</si>
  <si>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</si>
  <si>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</si>
  <si>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</si>
  <si>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</si>
  <si>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</si>
  <si>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</si>
  <si>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</si>
  <si>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</si>
  <si>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</si>
  <si>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</si>
  <si>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</si>
  <si>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</si>
  <si>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</si>
  <si>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</si>
  <si>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</si>
  <si>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</si>
  <si>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</si>
  <si>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</si>
  <si>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</si>
  <si>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</si>
  <si>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</si>
  <si>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</si>
  <si>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</si>
  <si>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</si>
  <si>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</si>
  <si>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</si>
  <si>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</si>
  <si>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</si>
  <si>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</si>
  <si>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</si>
  <si>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</si>
  <si>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</si>
  <si>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</si>
  <si>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</si>
  <si>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</si>
  <si>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</si>
  <si>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</si>
  <si>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</si>
  <si>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</si>
  <si>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</si>
  <si>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</si>
  <si>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</si>
  <si>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</si>
  <si>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</si>
  <si>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</si>
  <si>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</si>
  <si>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</si>
  <si>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</si>
  <si>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</si>
  <si>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</si>
  <si>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</si>
  <si>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</si>
  <si>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</si>
  <si>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</si>
  <si>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</si>
  <si>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</si>
  <si>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</si>
  <si>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</si>
  <si>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</si>
  <si>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</si>
  <si>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</si>
  <si>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</si>
  <si>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</si>
  <si>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</si>
  <si>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</si>
  <si>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</si>
  <si>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</si>
  <si>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</si>
  <si>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</si>
  <si>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</si>
  <si>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</si>
  <si>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</si>
  <si>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</si>
  <si>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</si>
  <si>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</si>
  <si>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</si>
  <si>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</si>
  <si>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</si>
  <si>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</si>
  <si>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</si>
  <si>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</si>
  <si>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</si>
  <si>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</si>
  <si>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</si>
  <si>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</si>
  <si>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</si>
  <si>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</si>
  <si>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</si>
  <si>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</si>
  <si>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</si>
  <si>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</si>
  <si>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</si>
  <si>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</si>
  <si>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</si>
  <si>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</si>
  <si>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</si>
  <si>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</si>
  <si>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</si>
  <si>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</si>
  <si>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</si>
  <si>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</si>
  <si>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</si>
  <si>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</si>
  <si>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</si>
  <si>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</si>
  <si>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</si>
  <si>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</si>
  <si>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</si>
  <si>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</si>
  <si>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</si>
  <si>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</si>
  <si>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</si>
  <si>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</si>
  <si>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</si>
  <si>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</si>
  <si>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</si>
  <si>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</si>
  <si>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</si>
  <si>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</si>
  <si>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</si>
  <si>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</si>
  <si>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</si>
  <si>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</si>
  <si>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</si>
  <si>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</si>
  <si>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</si>
  <si>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</si>
  <si>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</si>
  <si>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</si>
  <si>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</si>
  <si>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</si>
  <si>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</si>
  <si>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</si>
  <si>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</si>
  <si>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</si>
  <si>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</si>
  <si>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</si>
  <si>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</si>
  <si>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</si>
  <si>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</si>
  <si>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</si>
  <si>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</si>
  <si>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</si>
  <si>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</si>
  <si>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</si>
  <si>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</si>
  <si>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</si>
  <si>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</si>
  <si>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</si>
  <si>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</si>
  <si>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</si>
  <si>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</si>
  <si>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</si>
  <si>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</si>
  <si>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</si>
  <si>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</si>
  <si>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</si>
  <si>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</si>
  <si>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</si>
  <si>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</si>
  <si>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</si>
  <si>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</si>
  <si>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</si>
  <si>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</si>
  <si>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</si>
  <si>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</si>
  <si>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</si>
  <si>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</si>
  <si>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</si>
  <si>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</si>
  <si>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</si>
  <si>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</si>
  <si>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</si>
  <si>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</si>
  <si>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</si>
  <si>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</si>
  <si>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</si>
  <si>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</si>
  <si>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</si>
  <si>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</si>
  <si>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</si>
  <si>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</si>
  <si>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</si>
  <si>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</si>
  <si>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</si>
  <si>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</si>
  <si>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</si>
  <si>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</si>
  <si>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</si>
  <si>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</si>
  <si>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</si>
  <si>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</si>
  <si>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</si>
  <si>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</si>
  <si>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</si>
  <si>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</si>
  <si>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</si>
  <si>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</si>
  <si>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</si>
  <si>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</si>
  <si>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</si>
  <si>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</si>
  <si>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</si>
  <si>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</si>
  <si>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</si>
  <si>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</si>
  <si>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</si>
  <si>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</si>
  <si>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</si>
  <si>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</si>
  <si>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</si>
  <si>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</si>
  <si>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</si>
  <si>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</si>
  <si>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</si>
  <si>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</si>
  <si>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</si>
  <si>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</si>
  <si>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</si>
  <si>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</si>
  <si>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</si>
  <si>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</si>
  <si>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</si>
  <si>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</si>
  <si>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</si>
  <si>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</si>
  <si>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</si>
  <si>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</si>
  <si>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</si>
  <si>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</si>
  <si>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</si>
  <si>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</si>
  <si>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</si>
  <si>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</si>
  <si>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</si>
  <si>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</si>
  <si>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</si>
  <si>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</si>
  <si>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</si>
  <si>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</si>
  <si>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</si>
  <si>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</si>
  <si>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</si>
  <si>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</si>
  <si>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</si>
  <si>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</si>
  <si>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</si>
  <si>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</si>
  <si>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</si>
  <si>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</si>
  <si>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</si>
  <si>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</si>
  <si>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</si>
  <si>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</si>
  <si>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</si>
  <si>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</si>
  <si>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</si>
  <si>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</si>
  <si>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</si>
  <si>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</si>
  <si>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</si>
  <si>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</si>
  <si>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</si>
  <si>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</si>
  <si>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</si>
  <si>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</si>
  <si>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</si>
  <si>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</si>
  <si>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</si>
  <si>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</si>
  <si>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</si>
  <si>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</si>
  <si>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</si>
  <si>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</si>
  <si>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</si>
  <si>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</si>
  <si>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</si>
  <si>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</si>
  <si>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</si>
  <si>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</si>
  <si>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</si>
  <si>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</si>
  <si>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</si>
  <si>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</si>
  <si>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</si>
  <si>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</si>
  <si>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</si>
  <si>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</si>
  <si>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</si>
  <si>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</si>
  <si>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</si>
  <si>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</si>
  <si>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</si>
  <si>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</si>
  <si>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</si>
  <si>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</si>
  <si>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</si>
  <si>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</si>
  <si>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</si>
  <si>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</si>
  <si>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</si>
  <si>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</si>
  <si>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</si>
  <si>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</si>
  <si>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</si>
  <si>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</si>
  <si>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</si>
  <si>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</si>
  <si>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</si>
  <si>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</si>
  <si>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</si>
  <si>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</si>
  <si>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</si>
  <si>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</si>
  <si>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</si>
  <si>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</si>
  <si>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</si>
  <si>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</si>
  <si>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</si>
  <si>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</si>
  <si>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</si>
  <si>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</si>
  <si>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</si>
  <si>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</si>
  <si>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</si>
  <si>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</si>
  <si>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</si>
  <si>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</si>
  <si>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</si>
  <si>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</si>
  <si>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</si>
  <si>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</si>
  <si>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</si>
  <si>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</si>
  <si>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</si>
  <si>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</si>
  <si>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</si>
  <si>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</si>
  <si>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</si>
  <si>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</si>
  <si>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</si>
  <si>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</si>
  <si>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</si>
  <si>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</si>
  <si>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</si>
  <si>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</si>
  <si>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</si>
  <si>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</si>
  <si>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</si>
  <si>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</si>
  <si>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</si>
  <si>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</si>
  <si>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</si>
  <si>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</si>
  <si>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</si>
  <si>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</si>
  <si>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</si>
  <si>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</si>
  <si>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</si>
  <si>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</si>
  <si>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</si>
  <si>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</si>
  <si>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</si>
  <si>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</si>
  <si>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</si>
  <si>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</si>
  <si>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</si>
  <si>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</si>
  <si>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</si>
  <si>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</si>
  <si>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</si>
  <si>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</si>
  <si>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</si>
  <si>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</si>
  <si>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</si>
  <si>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</si>
  <si>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</si>
  <si>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</si>
  <si>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</si>
  <si>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</si>
  <si>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</si>
  <si>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</si>
  <si>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</si>
  <si>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</si>
  <si>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</si>
  <si>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</si>
  <si>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</si>
  <si>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</si>
  <si>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</si>
  <si>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</si>
  <si>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</si>
  <si>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</si>
  <si>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</si>
  <si>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</si>
  <si>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</si>
  <si>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</si>
  <si>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</si>
  <si>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</si>
  <si>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</si>
  <si>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</si>
  <si>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</si>
  <si>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</si>
  <si>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</si>
  <si>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</si>
  <si>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</si>
  <si>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</si>
  <si>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</si>
  <si>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</si>
  <si>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</si>
  <si>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</si>
  <si>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</si>
  <si>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</si>
  <si>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</si>
  <si>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</si>
  <si>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</si>
  <si>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</si>
  <si>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</si>
  <si>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</si>
  <si>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</si>
  <si>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</si>
  <si>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</si>
  <si>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</si>
  <si>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</si>
  <si>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</si>
  <si>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</si>
  <si>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</si>
  <si>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</si>
  <si>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</si>
  <si>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</si>
  <si>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</si>
  <si>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</si>
  <si>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</si>
  <si>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</si>
  <si>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</si>
  <si>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</si>
  <si>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</si>
  <si>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</si>
  <si>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</si>
  <si>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</si>
  <si>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</si>
  <si>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</si>
  <si>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</si>
  <si>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</si>
  <si>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</si>
  <si>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</si>
  <si>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</si>
  <si>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</si>
  <si>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</si>
  <si>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</si>
  <si>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</si>
  <si>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</si>
  <si>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</si>
  <si>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</si>
  <si>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</si>
  <si>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</si>
  <si>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</si>
  <si>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</si>
  <si>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</si>
  <si>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</si>
  <si>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</si>
  <si>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</si>
  <si>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</si>
  <si>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</si>
  <si>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</si>
  <si>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</si>
  <si>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</si>
  <si>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</si>
  <si>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</si>
  <si>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</si>
  <si>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</si>
  <si>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</si>
  <si>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</si>
  <si>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</si>
  <si>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</si>
  <si>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</si>
  <si>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</si>
  <si>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</si>
  <si>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</si>
  <si>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</si>
  <si>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</si>
  <si>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</si>
  <si>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</si>
  <si>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</si>
  <si>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</si>
  <si>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</si>
  <si>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</si>
  <si>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</si>
  <si>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</si>
  <si>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</si>
  <si>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</si>
  <si>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</si>
  <si>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</si>
  <si>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</si>
  <si>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</si>
  <si>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</si>
  <si>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</si>
  <si>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</si>
  <si>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</si>
  <si>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</si>
  <si>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</si>
  <si>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</si>
  <si>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</si>
  <si>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</si>
  <si>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</si>
  <si>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</si>
  <si>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</si>
  <si>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</si>
  <si>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</si>
  <si>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</si>
  <si>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</si>
  <si>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</si>
  <si>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</si>
  <si>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</si>
  <si>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</si>
  <si>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</si>
  <si>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</si>
  <si>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</si>
  <si>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</si>
  <si>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</si>
  <si>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</si>
  <si>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</si>
  <si>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</si>
  <si>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</si>
  <si>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</si>
  <si>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</si>
  <si>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</si>
  <si>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</si>
  <si>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</si>
  <si>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</si>
  <si>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</si>
  <si>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</si>
  <si>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</si>
  <si>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</si>
  <si>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</si>
  <si>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</si>
  <si>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</si>
  <si>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</si>
  <si>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</si>
  <si>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</si>
  <si>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</si>
  <si>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</si>
  <si>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</si>
  <si>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</si>
  <si>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</si>
  <si>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</si>
  <si>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</si>
  <si>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</si>
  <si>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</si>
  <si>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</si>
  <si>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</si>
  <si>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</si>
  <si>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</si>
  <si>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</si>
  <si>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</si>
  <si>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</si>
  <si>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</si>
  <si>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</si>
  <si>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</si>
  <si>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</si>
  <si>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</si>
  <si>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</si>
  <si>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</si>
  <si>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</si>
  <si>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</si>
  <si>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</si>
  <si>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</si>
  <si>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</si>
  <si>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</si>
  <si>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</si>
  <si>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</si>
  <si>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</si>
  <si>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</si>
  <si>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</si>
  <si>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</si>
  <si>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</si>
  <si>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</si>
  <si>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</si>
  <si>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</si>
  <si>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</si>
  <si>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</si>
  <si>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</si>
  <si>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</si>
  <si>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</si>
  <si>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</si>
  <si>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</si>
  <si>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</si>
  <si>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</si>
  <si>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</si>
  <si>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</si>
  <si>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</si>
  <si>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</si>
  <si>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</si>
  <si>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</si>
  <si>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</si>
  <si>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</si>
  <si>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</si>
  <si>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</si>
  <si>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</si>
  <si>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</si>
  <si>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</si>
  <si>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</si>
  <si>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</si>
  <si>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</si>
  <si>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</si>
  <si>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</si>
  <si>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</si>
  <si>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</si>
  <si>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</si>
  <si>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</si>
  <si>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</si>
  <si>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</si>
  <si>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</si>
  <si>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</si>
  <si>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</si>
  <si>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</si>
  <si>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</si>
  <si>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</si>
  <si>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</si>
  <si>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</si>
  <si>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</si>
  <si>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</si>
  <si>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</si>
  <si>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</si>
  <si>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</si>
  <si>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</si>
  <si>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</si>
  <si>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</si>
  <si>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</si>
  <si>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</si>
  <si>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</si>
  <si>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</si>
  <si>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</si>
  <si>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</si>
  <si>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</si>
  <si>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</si>
  <si>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</si>
  <si>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</si>
  <si>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</si>
  <si>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</si>
  <si>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</si>
  <si>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</si>
  <si>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</si>
  <si>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</si>
  <si>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</si>
  <si>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</si>
  <si>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</si>
  <si>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</si>
  <si>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</si>
  <si>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</si>
  <si>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</si>
  <si>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</si>
  <si>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</si>
  <si>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</si>
  <si>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</si>
  <si>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</si>
  <si>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</si>
  <si>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</si>
  <si>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</si>
  <si>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</si>
  <si>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</si>
  <si>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</si>
  <si>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</si>
  <si>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</si>
  <si>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</si>
  <si>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</si>
  <si>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</si>
  <si>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</si>
  <si>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</si>
  <si>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</si>
  <si>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</si>
  <si>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</si>
  <si>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</si>
  <si>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</si>
  <si>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</si>
  <si>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</si>
  <si>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</si>
  <si>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</si>
  <si>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</si>
  <si>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</si>
  <si>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</si>
  <si>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</si>
  <si>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</si>
  <si>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</si>
  <si>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</si>
  <si>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</si>
  <si>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</si>
  <si>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</si>
  <si>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</si>
  <si>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</si>
  <si>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</si>
  <si>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</si>
  <si>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</si>
  <si>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</si>
  <si>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</si>
  <si>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</si>
  <si>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</si>
  <si>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</si>
  <si>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</si>
  <si>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</si>
  <si>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</si>
  <si>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</si>
  <si>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</si>
  <si>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</si>
  <si>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</si>
  <si>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</si>
  <si>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</si>
  <si>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</si>
  <si>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</si>
  <si>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</si>
  <si>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</si>
  <si>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</si>
  <si>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</si>
  <si>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</si>
  <si>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</si>
  <si>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</si>
  <si>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</si>
  <si>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</si>
  <si>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</si>
  <si>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</si>
  <si>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</si>
  <si>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</si>
  <si>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</si>
  <si>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</si>
  <si>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</si>
  <si>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</si>
  <si>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</si>
  <si>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</si>
  <si>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</si>
  <si>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</si>
  <si>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</si>
  <si>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</si>
  <si>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</si>
  <si>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</si>
  <si>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</si>
  <si>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</si>
  <si>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</si>
  <si>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</si>
  <si>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</si>
  <si>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</si>
  <si>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</si>
  <si>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</si>
  <si>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</si>
  <si>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</si>
  <si>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</si>
  <si>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</si>
  <si>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</si>
  <si>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</si>
  <si>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</si>
  <si>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</si>
  <si>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</si>
  <si>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</si>
  <si>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</si>
  <si>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</si>
  <si>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</si>
  <si>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</si>
  <si>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</si>
  <si>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</si>
  <si>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</si>
  <si>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</si>
  <si>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</si>
  <si>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</si>
  <si>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</si>
  <si>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</si>
  <si>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</si>
  <si>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</si>
  <si>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</si>
  <si>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</si>
  <si>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</si>
  <si>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</si>
  <si>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</si>
  <si>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</si>
  <si>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</si>
  <si>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</si>
  <si>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</si>
  <si>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</si>
  <si>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</si>
  <si>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</si>
  <si>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</si>
  <si>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</si>
  <si>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</si>
  <si>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</si>
  <si>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</si>
  <si>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</si>
  <si>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</si>
  <si>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</si>
  <si>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</si>
  <si>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</si>
  <si>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</si>
  <si>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</si>
  <si>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</si>
  <si>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</si>
  <si>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</si>
  <si>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</si>
  <si>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</si>
  <si>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</si>
  <si>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</si>
  <si>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</si>
  <si>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</si>
  <si>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</si>
  <si>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</si>
  <si>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</si>
  <si>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</si>
  <si>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</si>
  <si>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</si>
  <si>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</si>
  <si>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</si>
  <si>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</si>
  <si>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</si>
  <si>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</si>
  <si>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</si>
  <si>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</si>
  <si>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</si>
  <si>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</si>
  <si>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</si>
  <si>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</si>
  <si>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</si>
  <si>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</si>
  <si>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</si>
  <si>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</si>
  <si>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</si>
  <si>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</si>
  <si>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</si>
  <si>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</si>
  <si>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</si>
  <si>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</si>
  <si>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</si>
  <si>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</si>
  <si>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</si>
  <si>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</si>
  <si>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</si>
  <si>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</si>
  <si>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</si>
  <si>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</si>
  <si>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</si>
  <si>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</si>
  <si>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</si>
  <si>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</si>
  <si>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</si>
  <si>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</si>
  <si>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</si>
  <si>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</si>
  <si>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</si>
  <si>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</si>
  <si>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</si>
  <si>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</si>
  <si>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</si>
  <si>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</si>
  <si>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</si>
  <si>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</si>
  <si>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</si>
  <si>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</si>
  <si>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</si>
  <si>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</si>
  <si>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</si>
  <si>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</si>
  <si>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</si>
  <si>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</si>
  <si>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</si>
  <si>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</si>
  <si>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</si>
  <si>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</si>
  <si>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</si>
  <si>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</si>
  <si>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</si>
  <si>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</si>
  <si>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</si>
  <si>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</si>
  <si>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</si>
  <si>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</si>
  <si>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</si>
  <si>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</si>
  <si>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</si>
  <si>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</si>
  <si>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</si>
  <si>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</si>
  <si>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</si>
  <si>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</si>
  <si>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</si>
  <si>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</si>
  <si>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</si>
  <si>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</si>
  <si>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</si>
  <si>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</si>
  <si>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</si>
  <si>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</si>
  <si>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</si>
  <si>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</si>
  <si>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</si>
  <si>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</si>
  <si>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</si>
  <si>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</si>
  <si>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</si>
  <si>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</si>
  <si>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</si>
  <si>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</si>
  <si>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</si>
  <si>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</si>
  <si>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</si>
  <si>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</si>
  <si>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</si>
  <si>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</si>
  <si>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</si>
  <si>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</si>
  <si>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</si>
  <si>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</si>
  <si>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</si>
  <si>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</si>
  <si>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</si>
  <si>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</si>
  <si>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</si>
  <si>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</si>
  <si>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</si>
  <si>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</si>
  <si>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</si>
  <si>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</si>
  <si>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</si>
  <si>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</si>
  <si>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</si>
  <si>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</si>
  <si>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</si>
  <si>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</si>
  <si>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</si>
  <si>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</si>
  <si>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</si>
  <si>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</si>
  <si>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</si>
  <si>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</si>
  <si>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</si>
  <si>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</si>
  <si>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</si>
  <si>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</si>
  <si>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</si>
  <si>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</si>
  <si>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</si>
  <si>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</si>
  <si>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</si>
  <si>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</si>
  <si>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</si>
  <si>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</si>
  <si>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</si>
  <si>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</si>
  <si>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</si>
  <si>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</si>
  <si>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</si>
  <si>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</si>
  <si>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</si>
  <si>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</si>
  <si>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</si>
  <si>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</si>
  <si>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</si>
  <si>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</si>
  <si>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</si>
  <si>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</si>
  <si>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</si>
  <si>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</si>
  <si>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</si>
  <si>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</si>
  <si>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</si>
  <si>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</si>
  <si>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</si>
  <si>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</si>
  <si>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</si>
  <si>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</si>
  <si>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</si>
  <si>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</si>
  <si>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</si>
  <si>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</si>
  <si>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</si>
  <si>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</si>
  <si>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</si>
  <si>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</si>
  <si>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</si>
  <si>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</si>
  <si>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</si>
  <si>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</si>
  <si>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</si>
  <si>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</si>
  <si>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</si>
  <si>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</si>
  <si>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</si>
  <si>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</si>
  <si>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</si>
  <si>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</si>
  <si>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</si>
  <si>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</si>
  <si>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</si>
  <si>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</si>
  <si>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</si>
  <si>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</si>
  <si>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</si>
  <si>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</si>
  <si>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</si>
  <si>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</si>
  <si>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</si>
  <si>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</si>
  <si>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</si>
  <si>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</si>
  <si>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</si>
  <si>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</si>
  <si>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</si>
  <si>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</si>
  <si>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</si>
  <si>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</si>
  <si>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</si>
  <si>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</si>
  <si>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</si>
  <si>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</si>
  <si>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</si>
  <si>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</si>
  <si>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</si>
  <si>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</si>
  <si>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</si>
  <si>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</si>
  <si>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</si>
  <si>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</si>
  <si>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</si>
  <si>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</si>
  <si>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</si>
  <si>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</si>
  <si>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</si>
  <si>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</si>
  <si>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</si>
  <si>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</si>
  <si>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</si>
  <si>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</si>
  <si>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</si>
  <si>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</si>
  <si>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</si>
  <si>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</si>
  <si>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</si>
  <si>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</si>
  <si>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</si>
  <si>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</si>
  <si>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</si>
  <si>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</si>
  <si>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</si>
  <si>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</si>
  <si>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</si>
  <si>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</si>
  <si>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</si>
  <si>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</si>
  <si>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</si>
  <si>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</si>
  <si>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</si>
  <si>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</si>
  <si>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</si>
  <si>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</si>
  <si>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</si>
  <si>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</si>
  <si>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</si>
  <si>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</si>
  <si>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</si>
  <si>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</si>
  <si>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</si>
  <si>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</si>
  <si>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</si>
  <si>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</si>
  <si>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</si>
  <si>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</si>
  <si>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</si>
  <si>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</si>
  <si>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</si>
  <si>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</si>
  <si>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</si>
  <si>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</si>
  <si>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</si>
  <si>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</si>
  <si>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</si>
  <si>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</si>
  <si>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</si>
  <si>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</si>
  <si>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</si>
  <si>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</si>
  <si>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</si>
  <si>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</si>
  <si>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</si>
  <si>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</si>
  <si>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</si>
  <si>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</si>
  <si>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</si>
  <si>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</si>
  <si>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</si>
  <si>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</si>
  <si>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</si>
  <si>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</si>
  <si>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</si>
  <si>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</si>
  <si>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</si>
  <si>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</si>
  <si>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</si>
  <si>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</si>
  <si>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</si>
  <si>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</si>
  <si>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</si>
  <si>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</si>
  <si>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</si>
  <si>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</si>
  <si>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</si>
  <si>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</si>
  <si>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</si>
  <si>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</si>
  <si>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</si>
  <si>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</si>
  <si>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</si>
  <si>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</si>
  <si>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</si>
  <si>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</si>
  <si>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</si>
  <si>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</si>
  <si>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</si>
  <si>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</si>
  <si>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</si>
  <si>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</si>
  <si>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</si>
  <si>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</si>
  <si>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</si>
  <si>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</si>
  <si>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</si>
  <si>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</si>
  <si>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</si>
  <si>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</si>
  <si>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</si>
  <si>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</si>
  <si>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</si>
  <si>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</si>
  <si>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</si>
  <si>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</si>
  <si>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</si>
  <si>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</si>
  <si>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</si>
  <si>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</si>
  <si>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</si>
  <si>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</si>
  <si>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</si>
  <si>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</si>
  <si>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</si>
  <si>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</si>
  <si>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</si>
  <si>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</si>
  <si>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</si>
  <si>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</si>
  <si>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</si>
  <si>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</si>
  <si>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</si>
  <si>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</si>
  <si>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</si>
  <si>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</si>
  <si>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</si>
  <si>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</si>
  <si>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</si>
  <si>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</si>
  <si>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</si>
  <si>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</si>
  <si>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</si>
  <si>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</si>
  <si>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</si>
  <si>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</si>
  <si>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</si>
  <si>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</si>
  <si>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</si>
  <si>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</si>
  <si>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</si>
  <si>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</si>
  <si>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</si>
  <si>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</si>
  <si>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</si>
  <si>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</si>
  <si>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</si>
  <si>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</si>
  <si>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</si>
  <si>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</si>
  <si>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</si>
  <si>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</si>
  <si>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</si>
  <si>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</si>
  <si>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</si>
  <si>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</si>
  <si>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</si>
  <si>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</si>
  <si>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</si>
  <si>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</si>
  <si>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</si>
  <si>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</si>
  <si>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</si>
  <si>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</si>
  <si>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</si>
  <si>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</si>
  <si>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</si>
  <si>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</si>
  <si>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</si>
  <si>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</si>
  <si>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</si>
  <si>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</si>
  <si>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</si>
  <si>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</si>
  <si>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</si>
  <si>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</si>
  <si>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</si>
  <si>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</si>
  <si>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</si>
  <si>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</si>
  <si>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</si>
  <si>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</si>
  <si>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</si>
  <si>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</si>
  <si>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</si>
  <si>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</si>
  <si>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</si>
  <si>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</si>
  <si>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</si>
  <si>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</si>
  <si>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</si>
  <si>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</si>
  <si>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</si>
  <si>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</si>
  <si>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</si>
  <si>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</si>
  <si>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</si>
  <si>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</si>
  <si>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</si>
  <si>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</si>
  <si>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</si>
  <si>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</si>
  <si>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</si>
  <si>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</si>
  <si>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</si>
  <si>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</si>
  <si>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</si>
  <si>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</si>
  <si>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</si>
  <si>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</si>
  <si>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</si>
  <si>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</si>
  <si>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</si>
  <si>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</si>
  <si>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</si>
  <si>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</si>
  <si>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</si>
  <si>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</si>
  <si>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</si>
  <si>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</si>
  <si>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</si>
  <si>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</si>
  <si>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</si>
  <si>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</si>
  <si>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</si>
  <si>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</si>
  <si>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</si>
  <si>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</si>
  <si>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</si>
  <si>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</si>
  <si>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</si>
  <si>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</si>
  <si>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</si>
  <si>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</si>
  <si>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</si>
  <si>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</si>
  <si>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</si>
  <si>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</si>
  <si>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</si>
  <si>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</si>
  <si>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</si>
  <si>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</si>
  <si>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</si>
  <si>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</si>
  <si>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</si>
  <si>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</si>
  <si>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</si>
  <si>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</si>
  <si>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</si>
  <si>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</si>
  <si>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</si>
  <si>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</si>
  <si>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</si>
  <si>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</si>
  <si>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</si>
  <si>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</si>
  <si>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</si>
  <si>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</si>
  <si>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</si>
  <si>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</si>
  <si>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</si>
  <si>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</si>
  <si>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</si>
  <si>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</si>
  <si>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</si>
  <si>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</si>
  <si>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</si>
  <si>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</si>
  <si>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</si>
  <si>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</si>
  <si>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</si>
  <si>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</si>
  <si>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</si>
  <si>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</si>
  <si>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</si>
  <si>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</si>
  <si>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</si>
  <si>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</si>
  <si>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</si>
  <si>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</si>
  <si>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</si>
  <si>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</si>
  <si>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</si>
  <si>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</si>
  <si>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</si>
  <si>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</si>
  <si>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</si>
  <si>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</si>
  <si>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</si>
  <si>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</si>
  <si>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</si>
  <si>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</si>
  <si>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</si>
  <si>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</si>
  <si>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</si>
  <si>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</si>
  <si>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</si>
  <si>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</si>
  <si>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</si>
  <si>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</si>
  <si>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</si>
  <si>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</si>
  <si>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</si>
  <si>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</si>
  <si>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</si>
  <si>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</si>
  <si>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</si>
  <si>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</si>
  <si>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</si>
  <si>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</si>
  <si>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</si>
  <si>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</si>
  <si>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</si>
  <si>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</si>
  <si>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</si>
  <si>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</si>
  <si>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</si>
  <si>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</si>
  <si>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</si>
  <si>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</si>
  <si>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</si>
  <si>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</si>
  <si>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</si>
  <si>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</si>
  <si>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</si>
  <si>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</si>
  <si>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</si>
  <si>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</si>
  <si>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</si>
  <si>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</si>
  <si>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</si>
  <si>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</si>
  <si>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</si>
  <si>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</si>
  <si>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</si>
  <si>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</si>
  <si>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</si>
  <si>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</si>
  <si>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</si>
  <si>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</si>
  <si>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</si>
  <si>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</si>
  <si>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</si>
  <si>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</si>
  <si>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</si>
  <si>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</si>
  <si>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</si>
  <si>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</si>
  <si>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</si>
  <si>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</si>
  <si>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</si>
  <si>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</si>
  <si>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</si>
  <si>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</si>
  <si>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</si>
  <si>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</si>
  <si>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</si>
  <si>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</si>
  <si>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</si>
  <si>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</si>
  <si>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</si>
  <si>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</si>
  <si>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</si>
  <si>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</si>
  <si>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</si>
  <si>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</si>
  <si>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</si>
  <si>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</si>
  <si>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</si>
  <si>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</si>
  <si>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</si>
  <si>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</si>
  <si>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</si>
  <si>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</si>
  <si>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</si>
  <si>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</si>
  <si>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</si>
  <si>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</si>
  <si>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</si>
  <si>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</si>
  <si>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</si>
  <si>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</si>
  <si>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</si>
  <si>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</si>
  <si>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</si>
  <si>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</si>
  <si>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</si>
  <si>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</si>
  <si>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</si>
  <si>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</si>
  <si>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</si>
  <si>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</si>
  <si>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</si>
  <si>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</si>
  <si>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</si>
  <si>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</si>
  <si>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</si>
  <si>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</si>
  <si>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</si>
  <si>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</si>
  <si>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</si>
  <si>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</si>
  <si>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</si>
  <si>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</si>
  <si>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</si>
  <si>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</si>
  <si>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</si>
  <si>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</si>
  <si>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</si>
  <si>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</si>
  <si>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</si>
  <si>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</si>
  <si>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</si>
  <si>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</si>
  <si>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</si>
  <si>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</si>
  <si>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</si>
  <si>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</si>
  <si>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</si>
  <si>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</si>
  <si>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</si>
  <si>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</si>
  <si>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</si>
  <si>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</si>
  <si>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</si>
  <si>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</si>
  <si>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</si>
  <si>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</si>
  <si>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</si>
  <si>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</si>
  <si>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</si>
  <si>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</si>
  <si>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</si>
  <si>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</si>
  <si>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</si>
  <si>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</si>
  <si>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</si>
  <si>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</si>
  <si>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</si>
  <si>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</si>
  <si>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</si>
  <si>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</si>
  <si>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</si>
  <si>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</si>
  <si>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</si>
  <si>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</si>
  <si>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</si>
  <si>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</si>
  <si>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</si>
  <si>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</si>
  <si>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</si>
  <si>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</si>
  <si>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</si>
  <si>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</si>
  <si>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</si>
  <si>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</si>
  <si>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</si>
  <si>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</si>
  <si>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</si>
  <si>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</si>
  <si>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</si>
  <si>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</si>
  <si>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</si>
  <si>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</si>
  <si>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</si>
  <si>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</si>
  <si>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</si>
  <si>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</si>
  <si>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</si>
  <si>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</si>
  <si>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</si>
  <si>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</si>
  <si>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</si>
  <si>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</si>
  <si>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</si>
  <si>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</si>
  <si>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</si>
  <si>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</si>
  <si>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</si>
  <si>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</si>
  <si>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</si>
  <si>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</si>
  <si>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</si>
  <si>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</si>
  <si>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</si>
  <si>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</si>
  <si>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</si>
  <si>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</si>
  <si>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</si>
  <si>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</si>
  <si>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</si>
  <si>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</si>
  <si>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</si>
  <si>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</si>
  <si>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</si>
  <si>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</si>
  <si>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</si>
  <si>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</si>
  <si>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</si>
  <si>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</si>
  <si>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</si>
  <si>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</si>
  <si>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</si>
  <si>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</si>
  <si>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</si>
  <si>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</si>
  <si>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</si>
  <si>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</si>
  <si>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</si>
  <si>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</si>
  <si>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</si>
  <si>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</si>
  <si>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</si>
  <si>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</si>
  <si>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</si>
  <si>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</si>
  <si>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</si>
  <si>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</si>
  <si>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</si>
  <si>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</si>
  <si>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</si>
  <si>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</si>
  <si>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</si>
  <si>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</si>
  <si>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</si>
  <si>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</si>
  <si>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</si>
  <si>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</si>
  <si>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</si>
  <si>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</si>
  <si>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</si>
  <si>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</si>
  <si>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</si>
  <si>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</si>
  <si>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</si>
  <si>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</si>
  <si>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</si>
  <si>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</si>
  <si>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</si>
  <si>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</si>
  <si>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</si>
  <si>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</si>
  <si>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</si>
  <si>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</si>
  <si>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</si>
  <si>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</si>
  <si>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</si>
  <si>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</si>
  <si>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</si>
  <si>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</si>
  <si>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</si>
  <si>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</si>
  <si>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</si>
  <si>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</si>
  <si>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</si>
  <si>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</si>
  <si>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</si>
  <si>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</si>
  <si>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</si>
  <si>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</si>
  <si>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</si>
  <si>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</si>
  <si>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</si>
  <si>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</si>
  <si>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</si>
  <si>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</si>
  <si>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</si>
  <si>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</si>
  <si>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</si>
  <si>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</si>
  <si>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</si>
  <si>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</si>
  <si>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</si>
  <si>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</si>
  <si>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</si>
  <si>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</si>
  <si>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</si>
  <si>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</si>
  <si>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</si>
  <si>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</si>
  <si>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</si>
  <si>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</si>
  <si>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</si>
  <si>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</si>
  <si>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</si>
  <si>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</si>
  <si>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</si>
  <si>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</si>
  <si>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</si>
  <si>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</si>
  <si>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</si>
  <si>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</si>
  <si>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</si>
  <si>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</si>
  <si>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</si>
  <si>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</si>
  <si>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</si>
  <si>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</si>
  <si>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</si>
  <si>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</si>
  <si>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</si>
  <si>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</si>
  <si>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</si>
  <si>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</si>
  <si>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</si>
  <si>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</si>
  <si>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</si>
  <si>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</si>
  <si>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</si>
  <si>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</si>
  <si>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</si>
  <si>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</si>
  <si>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</si>
  <si>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</si>
  <si>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</si>
  <si>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</si>
  <si>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</si>
  <si>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</si>
  <si>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</si>
  <si>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</si>
  <si>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</si>
  <si>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</si>
  <si>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</si>
  <si>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</si>
  <si>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</si>
  <si>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</si>
  <si>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</si>
  <si>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</si>
  <si>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</si>
  <si>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</si>
  <si>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</si>
  <si>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</si>
  <si>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</si>
  <si>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</si>
  <si>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</si>
  <si>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</si>
  <si>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</si>
  <si>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</si>
  <si>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</si>
  <si>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</si>
  <si>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</si>
  <si>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</si>
  <si>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</si>
  <si>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</si>
  <si>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</si>
  <si>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</si>
  <si>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</si>
  <si>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</si>
  <si>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</si>
  <si>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</si>
  <si>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</si>
  <si>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</si>
  <si>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</si>
  <si>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</si>
  <si>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</si>
  <si>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</si>
  <si>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</si>
  <si>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</si>
  <si>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</si>
  <si>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</si>
  <si>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</si>
  <si>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</si>
  <si>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</si>
  <si>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</si>
  <si>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</si>
  <si>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</si>
  <si>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</si>
  <si>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</si>
  <si>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</si>
  <si>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</si>
  <si>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</si>
  <si>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</si>
  <si>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</si>
  <si>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</si>
  <si>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</si>
  <si>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</si>
  <si>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</si>
  <si>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</si>
  <si>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</si>
  <si>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</si>
  <si>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</si>
  <si>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</si>
  <si>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</si>
  <si>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</si>
  <si>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</si>
  <si>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</si>
  <si>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</si>
  <si>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</si>
  <si>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</si>
  <si>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</si>
  <si>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</si>
  <si>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</si>
  <si>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</si>
  <si>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</si>
  <si>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</si>
  <si>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</si>
  <si>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</si>
  <si>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</si>
  <si>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</si>
  <si>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</si>
  <si>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</si>
  <si>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</si>
  <si>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</si>
  <si>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</si>
  <si>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</si>
  <si>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</si>
  <si>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</si>
  <si>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</si>
  <si>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</si>
  <si>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</si>
  <si>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</si>
  <si>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</si>
  <si>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</si>
  <si>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</si>
  <si>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</si>
  <si>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</si>
  <si>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</si>
  <si>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</si>
  <si>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</si>
  <si>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</si>
  <si>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</si>
  <si>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</si>
  <si>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</si>
  <si>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</si>
  <si>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</si>
  <si>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</si>
  <si>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</si>
  <si>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</si>
  <si>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</si>
  <si>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</si>
  <si>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</si>
  <si>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</si>
  <si>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</si>
  <si>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</si>
  <si>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</si>
  <si>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</si>
  <si>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</si>
  <si>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</si>
  <si>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</si>
  <si>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</si>
  <si>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</si>
  <si>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</si>
  <si>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</si>
  <si>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</si>
  <si>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</si>
  <si>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</si>
  <si>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</si>
  <si>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</si>
  <si>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</si>
  <si>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</si>
  <si>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</si>
  <si>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</si>
  <si>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</si>
  <si>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</si>
  <si>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</si>
  <si>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</si>
  <si>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</si>
  <si>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</si>
  <si>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</si>
  <si>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</si>
  <si>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</si>
  <si>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</si>
  <si>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</si>
  <si>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</si>
  <si>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</si>
  <si>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</si>
  <si>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</si>
  <si>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</si>
  <si>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</si>
  <si>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</si>
  <si>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</si>
  <si>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</si>
  <si>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</si>
  <si>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</si>
  <si>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</si>
  <si>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</si>
  <si>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</si>
  <si>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</si>
  <si>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</si>
  <si>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</si>
  <si>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</si>
  <si>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</si>
  <si>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</si>
  <si>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</si>
  <si>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</si>
  <si>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</si>
  <si>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</si>
  <si>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</si>
  <si>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</si>
  <si>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</si>
  <si>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</si>
  <si>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</si>
  <si>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</si>
  <si>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</si>
  <si>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</si>
  <si>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</si>
  <si>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</si>
  <si>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</si>
  <si>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</si>
  <si>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</si>
  <si>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</si>
  <si>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</si>
  <si>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</si>
  <si>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</si>
  <si>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</si>
  <si>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</si>
  <si>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</si>
  <si>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</si>
  <si>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</si>
  <si>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</si>
  <si>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</si>
  <si>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</si>
  <si>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</si>
  <si>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</si>
  <si>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</si>
  <si>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</si>
  <si>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</si>
  <si>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</si>
  <si>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</si>
  <si>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</si>
  <si>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</si>
  <si>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</si>
  <si>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</si>
  <si>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</si>
  <si>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</si>
  <si>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</si>
  <si>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</si>
  <si>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</si>
  <si>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</si>
  <si>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</si>
  <si>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</si>
  <si>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</si>
  <si>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</si>
  <si>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</si>
  <si>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</si>
  <si>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</si>
  <si>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</si>
  <si>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</si>
  <si>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</si>
  <si>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</si>
  <si>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</si>
  <si>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</si>
  <si>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</si>
  <si>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</si>
  <si>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</si>
  <si>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</si>
  <si>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</si>
  <si>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</si>
  <si>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</si>
  <si>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</si>
  <si>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</si>
  <si>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</si>
  <si>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</si>
  <si>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</si>
  <si>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</si>
  <si>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</si>
  <si>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</si>
  <si>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</si>
  <si>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</si>
  <si>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</si>
  <si>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</si>
  <si>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</si>
  <si>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</si>
  <si>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</si>
  <si>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</si>
  <si>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</si>
  <si>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</si>
  <si>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</si>
  <si>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</si>
  <si>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</si>
  <si>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</si>
  <si>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</si>
  <si>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</si>
  <si>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</si>
  <si>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</si>
  <si>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</si>
  <si>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</si>
  <si>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</si>
  <si>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</si>
  <si>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</si>
  <si>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</si>
  <si>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</si>
  <si>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</si>
  <si>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</si>
  <si>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</si>
  <si>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</si>
  <si>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</si>
  <si>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</si>
  <si>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</si>
  <si>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</si>
  <si>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</si>
  <si>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</si>
  <si>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</si>
  <si>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</si>
  <si>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</si>
  <si>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</si>
  <si>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</si>
  <si>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</si>
  <si>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</si>
  <si>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</si>
  <si>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</si>
  <si>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</si>
  <si>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</si>
  <si>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</si>
  <si>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</si>
  <si>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</si>
  <si>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</si>
  <si>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</si>
  <si>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</si>
  <si>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</si>
  <si>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</si>
  <si>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</si>
  <si>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</si>
  <si>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</si>
  <si>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</si>
  <si>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</si>
  <si>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</si>
  <si>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</si>
  <si>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</si>
  <si>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</si>
  <si>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</si>
  <si>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</si>
  <si>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</si>
  <si>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</si>
  <si>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</si>
  <si>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</si>
  <si>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</si>
  <si>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</si>
  <si>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</si>
  <si>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</si>
  <si>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</si>
  <si>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</si>
  <si>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</si>
  <si>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</si>
  <si>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</si>
  <si>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</si>
  <si>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</si>
  <si>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</si>
  <si>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</si>
  <si>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</si>
  <si>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</si>
  <si>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</si>
  <si>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</si>
  <si>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</si>
  <si>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</si>
  <si>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</si>
  <si>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</si>
  <si>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</si>
  <si>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</si>
  <si>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</si>
  <si>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</si>
  <si>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</si>
  <si>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</si>
  <si>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</si>
  <si>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</si>
  <si>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</si>
  <si>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</si>
  <si>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</si>
  <si>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</si>
  <si>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</si>
  <si>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</si>
  <si>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</si>
  <si>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</si>
  <si>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</si>
  <si>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</si>
  <si>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</si>
  <si>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</si>
  <si>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</si>
  <si>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</si>
  <si>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</si>
  <si>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</si>
  <si>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</si>
  <si>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</si>
  <si>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</si>
  <si>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</si>
  <si>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</si>
  <si>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</si>
  <si>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</si>
  <si>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</si>
  <si>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</si>
  <si>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</si>
  <si>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</si>
  <si>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</si>
  <si>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</si>
  <si>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</si>
  <si>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</si>
  <si>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</si>
  <si>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</si>
  <si>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</si>
  <si>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</si>
  <si>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</si>
  <si>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</si>
  <si>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</si>
  <si>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</si>
  <si>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</si>
  <si>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</si>
  <si>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</si>
  <si>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</si>
  <si>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</si>
  <si>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</si>
  <si>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</si>
  <si>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</si>
  <si>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</si>
  <si>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</si>
  <si>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</si>
  <si>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</si>
  <si>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</si>
  <si>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</si>
  <si>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</si>
  <si>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</si>
  <si>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</si>
  <si>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</si>
  <si>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</si>
  <si>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</si>
  <si>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</si>
  <si>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</si>
  <si>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</si>
  <si>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</si>
  <si>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</si>
  <si>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</si>
  <si>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</si>
  <si>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</si>
  <si>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</si>
  <si>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</si>
  <si>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</si>
  <si>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</si>
  <si>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</si>
  <si>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</si>
  <si>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</si>
  <si>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</si>
  <si>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</si>
  <si>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</si>
  <si>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</si>
  <si>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</si>
  <si>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</si>
  <si>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</si>
  <si>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</si>
  <si>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</si>
  <si>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</si>
  <si>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</si>
  <si>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</si>
  <si>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</si>
  <si>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</si>
  <si>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</si>
  <si>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</si>
  <si>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</si>
  <si>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</si>
  <si>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</si>
  <si>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</si>
  <si>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</si>
  <si>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</si>
  <si>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</si>
  <si>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</si>
  <si>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</si>
  <si>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</si>
  <si>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</si>
  <si>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</si>
  <si>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</si>
  <si>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</si>
  <si>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</si>
  <si>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</si>
  <si>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</si>
  <si>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</si>
  <si>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</si>
  <si>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</si>
  <si>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</si>
  <si>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</si>
  <si>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</si>
  <si>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</si>
  <si>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</si>
  <si>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</si>
  <si>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</si>
  <si>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</si>
  <si>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</si>
  <si>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</si>
  <si>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</si>
  <si>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</si>
  <si>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</si>
  <si>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</si>
  <si>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</si>
  <si>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</si>
  <si>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</si>
  <si>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</si>
  <si>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</si>
  <si>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</si>
  <si>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</si>
  <si>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</si>
  <si>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</si>
  <si>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</si>
  <si>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</si>
  <si>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</si>
  <si>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</si>
  <si>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</si>
  <si>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</si>
  <si>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</si>
  <si>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</si>
  <si>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</si>
  <si>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</si>
  <si>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</si>
  <si>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</si>
  <si>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</si>
  <si>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</si>
  <si>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</si>
  <si>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</si>
  <si>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</si>
  <si>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</si>
  <si>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</si>
  <si>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</si>
  <si>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</si>
  <si>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</si>
  <si>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</si>
  <si>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</si>
  <si>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</si>
  <si>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</si>
  <si>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</si>
  <si>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</si>
  <si>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</si>
  <si>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</si>
  <si>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</si>
  <si>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</si>
  <si>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</si>
  <si>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</si>
  <si>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</si>
  <si>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</si>
  <si>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</si>
  <si>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</si>
  <si>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</si>
  <si>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</si>
  <si>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</si>
  <si>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</si>
  <si>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</si>
  <si>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</si>
  <si>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</si>
  <si>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</si>
  <si>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</si>
  <si>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</si>
  <si>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</si>
  <si>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</si>
  <si>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</si>
  <si>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</si>
  <si>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</si>
  <si>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</si>
  <si>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</si>
  <si>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</si>
  <si>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</si>
  <si>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</si>
  <si>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</si>
  <si>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</si>
  <si>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</si>
  <si>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</si>
  <si>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</si>
  <si>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</si>
  <si>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</si>
  <si>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</si>
  <si>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</si>
  <si>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</si>
  <si>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</si>
  <si>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</si>
  <si>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</si>
  <si>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</si>
  <si>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</si>
  <si>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</si>
  <si>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</si>
  <si>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</si>
  <si>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</si>
  <si>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</si>
  <si>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</si>
  <si>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</si>
  <si>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</si>
  <si>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</si>
  <si>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</si>
  <si>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</si>
  <si>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</si>
  <si>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</si>
  <si>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</si>
  <si>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</si>
  <si>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</si>
  <si>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</si>
  <si>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</si>
  <si>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</si>
  <si>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</si>
  <si>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</si>
  <si>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</si>
  <si>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</si>
  <si>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</si>
  <si>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</si>
  <si>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</si>
  <si>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</si>
  <si>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</si>
  <si>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</si>
  <si>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</si>
  <si>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</si>
  <si>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</si>
  <si>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</si>
  <si>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</si>
  <si>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</si>
  <si>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</si>
  <si>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</si>
  <si>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</si>
  <si>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</si>
  <si>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</si>
  <si>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</si>
  <si>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</si>
  <si>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</si>
  <si>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</si>
  <si>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</si>
  <si>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</si>
  <si>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</si>
  <si>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</si>
  <si>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</si>
  <si>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</si>
  <si>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</si>
  <si>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</si>
  <si>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</si>
  <si>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</si>
  <si>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</si>
  <si>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</si>
  <si>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</si>
  <si>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</si>
  <si>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</si>
  <si>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</si>
  <si>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</si>
  <si>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</si>
  <si>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</si>
  <si>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</si>
  <si>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</si>
  <si>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</si>
  <si>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</si>
  <si>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</si>
  <si>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</si>
  <si>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</si>
  <si>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</si>
  <si>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</si>
  <si>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</si>
  <si>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</si>
  <si>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</si>
  <si>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</si>
  <si>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</si>
  <si>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</si>
  <si>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</si>
  <si>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</si>
  <si>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</si>
  <si>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</si>
  <si>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</si>
  <si>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</si>
  <si>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</si>
  <si>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</si>
  <si>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</si>
  <si>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</si>
  <si>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</si>
  <si>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</si>
  <si>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</si>
  <si>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</si>
  <si>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</si>
  <si>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</si>
  <si>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</si>
  <si>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</si>
  <si>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</si>
  <si>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</si>
  <si>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</si>
  <si>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</si>
  <si>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</si>
  <si>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</si>
  <si>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</si>
  <si>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</si>
  <si>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</si>
  <si>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</si>
  <si>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</si>
  <si>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</si>
  <si>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</si>
  <si>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</si>
  <si>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</si>
  <si>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</si>
  <si>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</si>
  <si>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</si>
  <si>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</si>
  <si>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</si>
  <si>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</si>
  <si>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</si>
  <si>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</si>
  <si>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</si>
  <si>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</si>
  <si>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</si>
  <si>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</si>
  <si>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</si>
  <si>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</si>
  <si>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</si>
  <si>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</si>
  <si>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</si>
  <si>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</si>
  <si>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</si>
  <si>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</si>
  <si>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</si>
  <si>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</si>
  <si>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</si>
  <si>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</si>
  <si>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</si>
  <si>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</si>
  <si>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</si>
  <si>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</si>
  <si>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</si>
  <si>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</si>
  <si>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</si>
  <si>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</si>
  <si>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</si>
  <si>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</si>
  <si>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</si>
  <si>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</si>
  <si>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</si>
  <si>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</si>
  <si>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</si>
  <si>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</si>
  <si>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</si>
  <si>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</si>
  <si>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</si>
  <si>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</si>
  <si>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</si>
  <si>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</si>
  <si>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</si>
  <si>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</si>
  <si>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</si>
  <si>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</si>
  <si>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</si>
  <si>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</si>
  <si>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</si>
  <si>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</si>
  <si>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</si>
  <si>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</si>
  <si>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</si>
  <si>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</si>
  <si>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</si>
  <si>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</si>
  <si>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</si>
  <si>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</si>
  <si>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</si>
  <si>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</si>
  <si>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</si>
  <si>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</si>
  <si>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</si>
  <si>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</si>
  <si>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</si>
  <si>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</si>
  <si>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</si>
  <si>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</si>
  <si>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</si>
  <si>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</si>
  <si>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</si>
  <si>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</si>
  <si>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</si>
  <si>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</si>
  <si>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</si>
  <si>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</si>
  <si>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</si>
  <si>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</si>
  <si>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</si>
  <si>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</si>
  <si>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</si>
  <si>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</si>
  <si>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</si>
  <si>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</si>
  <si>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</si>
  <si>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</si>
  <si>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</si>
  <si>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</si>
  <si>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</si>
  <si>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</si>
  <si>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</si>
  <si>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</si>
  <si>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</si>
  <si>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</si>
  <si>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</si>
  <si>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</si>
  <si>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</si>
  <si>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</si>
  <si>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</si>
  <si>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</si>
  <si>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</si>
  <si>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</si>
  <si>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</si>
  <si>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</si>
  <si>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</si>
  <si>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</si>
  <si>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</si>
  <si>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</si>
  <si>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</si>
  <si>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</si>
  <si>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</si>
  <si>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</si>
  <si>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</si>
  <si>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</si>
  <si>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</si>
  <si>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</si>
  <si>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</si>
  <si>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</si>
  <si>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</si>
  <si>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</si>
  <si>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</si>
  <si>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</si>
  <si>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</si>
  <si>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</si>
  <si>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</si>
  <si>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</si>
  <si>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</si>
  <si>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</si>
  <si>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</si>
  <si>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</si>
  <si>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</si>
  <si>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</si>
  <si>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</si>
  <si>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</si>
  <si>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</si>
  <si>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</si>
  <si>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</si>
  <si>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</si>
  <si>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</si>
  <si>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</si>
  <si>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</si>
  <si>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</si>
  <si>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</si>
  <si>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</si>
  <si>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</si>
  <si>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</si>
  <si>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</si>
  <si>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</si>
  <si>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</si>
  <si>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</si>
  <si>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</si>
  <si>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</si>
  <si>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</si>
  <si>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</si>
  <si>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</si>
  <si>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</si>
  <si>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</si>
  <si>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</si>
  <si>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</si>
  <si>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</si>
  <si>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</si>
  <si>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</si>
  <si>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</si>
  <si>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</si>
  <si>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</si>
  <si>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</si>
  <si>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</si>
  <si>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</si>
  <si>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</si>
  <si>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</si>
  <si>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</si>
  <si>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</si>
  <si>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</si>
  <si>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</si>
  <si>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</si>
  <si>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</si>
  <si>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</si>
  <si>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</si>
  <si>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</si>
  <si>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</si>
  <si>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</si>
  <si>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</si>
  <si>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</si>
  <si>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</si>
  <si>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</si>
  <si>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</si>
  <si>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</si>
  <si>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</si>
  <si>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</si>
  <si>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</si>
  <si>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</si>
  <si>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</si>
  <si>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</si>
  <si>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</si>
  <si>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</si>
  <si>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</si>
  <si>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</si>
  <si>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</si>
  <si>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</si>
  <si>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</si>
  <si>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</si>
  <si>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</si>
  <si>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</si>
  <si>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</si>
  <si>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</si>
  <si>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</si>
  <si>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</si>
  <si>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</si>
  <si>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</si>
  <si>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</si>
  <si>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</si>
  <si>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</si>
  <si>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</si>
  <si>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</si>
  <si>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</si>
  <si>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</si>
  <si>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</si>
  <si>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</si>
  <si>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</si>
  <si>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</si>
  <si>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</si>
  <si>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</si>
  <si>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</si>
  <si>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</si>
  <si>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</si>
  <si>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</si>
  <si>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</si>
  <si>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</si>
  <si>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</si>
  <si>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</si>
  <si>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</si>
  <si>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</si>
  <si>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</si>
  <si>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</si>
  <si>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</si>
  <si>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</si>
  <si>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</si>
  <si>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</si>
  <si>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</si>
  <si>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</si>
  <si>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</si>
  <si>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</si>
  <si>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</si>
  <si>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</si>
  <si>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</si>
  <si>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</si>
  <si>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</si>
  <si>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</si>
  <si>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</si>
  <si>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</si>
  <si>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</si>
  <si>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</si>
  <si>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</si>
  <si>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</si>
  <si>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</si>
  <si>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</si>
  <si>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</si>
  <si>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</si>
  <si>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</si>
  <si>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</si>
  <si>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</si>
  <si>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</si>
  <si>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</si>
  <si>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</si>
  <si>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</si>
  <si>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</si>
  <si>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</si>
  <si>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</si>
  <si>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</si>
  <si>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</si>
  <si>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</si>
  <si>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</si>
  <si>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</si>
  <si>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</si>
  <si>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</si>
  <si>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</si>
  <si>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</si>
  <si>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</si>
  <si>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</si>
  <si>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</si>
  <si>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</si>
  <si>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</si>
  <si>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</si>
  <si>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</si>
  <si>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</si>
  <si>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</si>
  <si>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</si>
  <si>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</si>
  <si>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</si>
  <si>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</si>
  <si>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</si>
  <si>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</si>
  <si>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</si>
  <si>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</si>
  <si>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</si>
  <si>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</si>
  <si>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</si>
  <si>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</si>
  <si>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</si>
  <si>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</si>
  <si>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</si>
  <si>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</si>
  <si>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</si>
  <si>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</si>
  <si>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</si>
  <si>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</si>
  <si>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</si>
  <si>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</si>
  <si>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</si>
  <si>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</si>
  <si>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</si>
  <si>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</si>
  <si>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</si>
  <si>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</si>
  <si>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</si>
  <si>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</si>
  <si>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</si>
  <si>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</si>
  <si>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</si>
  <si>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</si>
  <si>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</si>
  <si>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</si>
  <si>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</si>
  <si>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</si>
  <si>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</si>
  <si>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</si>
  <si>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</si>
  <si>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</si>
  <si>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</si>
  <si>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</si>
  <si>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</si>
  <si>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</si>
  <si>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</si>
  <si>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</si>
  <si>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</si>
  <si>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</si>
  <si>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</si>
  <si>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</si>
  <si>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</si>
  <si>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</si>
  <si>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</si>
  <si>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</si>
  <si>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</si>
  <si>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</si>
  <si>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</si>
  <si>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</si>
  <si>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</si>
  <si>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</si>
  <si>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</si>
  <si>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</si>
  <si>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</si>
  <si>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</si>
  <si>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</si>
  <si>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</si>
  <si>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</si>
  <si>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</si>
  <si>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</si>
  <si>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</si>
  <si>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</si>
  <si>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</si>
  <si>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</si>
  <si>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</si>
  <si>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</si>
  <si>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</si>
  <si>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</si>
  <si>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</si>
  <si>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</si>
  <si>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</si>
  <si>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</si>
  <si>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</si>
  <si>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</si>
  <si>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</si>
  <si>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</si>
  <si>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</si>
  <si>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</si>
  <si>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</si>
  <si>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</si>
  <si>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</si>
  <si>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</si>
  <si>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</si>
  <si>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</si>
  <si>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</si>
  <si>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</si>
  <si>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</si>
  <si>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</si>
  <si>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</si>
  <si>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</si>
  <si>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</si>
  <si>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</si>
  <si>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</si>
  <si>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</si>
  <si>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</si>
  <si>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</si>
  <si>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</si>
  <si>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</si>
  <si>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</si>
  <si>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</si>
  <si>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</si>
  <si>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</si>
  <si>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</si>
  <si>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</si>
  <si>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</si>
  <si>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</si>
  <si>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</si>
  <si>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</si>
  <si>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</si>
  <si>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</si>
  <si>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</si>
  <si>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</si>
  <si>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</si>
  <si>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</si>
  <si>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</si>
  <si>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</si>
  <si>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</si>
  <si>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</si>
  <si>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</si>
  <si>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</si>
  <si>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</si>
  <si>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</si>
  <si>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</si>
  <si>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</si>
  <si>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</si>
  <si>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</si>
  <si>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</si>
  <si>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</si>
  <si>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</si>
  <si>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</si>
  <si>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</si>
  <si>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</si>
  <si>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</si>
  <si>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</si>
  <si>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</si>
  <si>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</si>
  <si>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</si>
  <si>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</si>
  <si>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</si>
  <si>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</si>
  <si>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</si>
  <si>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</si>
  <si>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</si>
  <si>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</si>
  <si>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</si>
  <si>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</si>
  <si>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</si>
  <si>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</si>
  <si>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</si>
  <si>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</si>
  <si>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</si>
  <si>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</si>
  <si>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</si>
  <si>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</si>
  <si>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</si>
  <si>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</si>
  <si>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</si>
  <si>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</si>
  <si>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</si>
  <si>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</si>
  <si>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</si>
  <si>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</si>
  <si>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</si>
  <si>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</si>
  <si>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</si>
  <si>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</si>
  <si>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</si>
  <si>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</si>
  <si>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</si>
  <si>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</si>
  <si>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</si>
  <si>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</si>
  <si>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</si>
  <si>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</si>
  <si>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</si>
  <si>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</si>
  <si>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</si>
  <si>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</si>
  <si>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</si>
  <si>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</si>
  <si>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</si>
  <si>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</si>
  <si>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</si>
  <si>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</si>
  <si>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</si>
  <si>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</si>
  <si>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</si>
  <si>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</si>
  <si>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</si>
  <si>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</si>
  <si>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</si>
  <si>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</si>
  <si>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</si>
  <si>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</si>
  <si>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</si>
  <si>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</si>
  <si>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</si>
  <si>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</si>
  <si>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</si>
  <si>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</si>
  <si>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</si>
  <si>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</si>
  <si>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</si>
  <si>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</si>
  <si>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</si>
  <si>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</si>
  <si>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</si>
  <si>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</si>
  <si>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</si>
  <si>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</si>
  <si>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</si>
  <si>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</si>
  <si>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</si>
  <si>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</si>
  <si>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</si>
  <si>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</si>
  <si>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</si>
  <si>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</si>
  <si>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</si>
  <si>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</si>
  <si>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</si>
  <si>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</si>
  <si>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</si>
  <si>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</si>
  <si>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</si>
  <si>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</si>
  <si>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</si>
  <si>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</si>
  <si>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</si>
  <si>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</si>
  <si>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</si>
  <si>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</si>
  <si>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</si>
  <si>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</si>
  <si>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</si>
  <si>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</si>
  <si>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</si>
  <si>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</si>
  <si>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</si>
  <si>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</si>
  <si>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</si>
  <si>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</si>
  <si>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</si>
  <si>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</si>
  <si>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</si>
  <si>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</si>
  <si>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</si>
  <si>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</si>
  <si>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</si>
  <si>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</si>
  <si>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</si>
  <si>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</si>
  <si>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</si>
  <si>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</si>
  <si>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</si>
  <si>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</si>
  <si>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</si>
  <si>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</si>
  <si>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</si>
  <si>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</si>
  <si>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</si>
  <si>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</si>
  <si>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</si>
  <si>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</si>
  <si>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</si>
  <si>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</si>
  <si>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</si>
  <si>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</si>
  <si>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</si>
  <si>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</si>
  <si>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</si>
  <si>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</si>
  <si>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</si>
  <si>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</si>
  <si>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</si>
  <si>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</si>
  <si>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</si>
  <si>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</si>
  <si>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</si>
  <si>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</si>
  <si>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</si>
  <si>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</si>
  <si>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</si>
  <si>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</si>
  <si>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</si>
  <si>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</si>
  <si>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</si>
  <si>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</si>
  <si>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</si>
  <si>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</si>
  <si>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</si>
  <si>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</si>
  <si>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</si>
  <si>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</si>
  <si>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</si>
  <si>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</si>
  <si>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</si>
  <si>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</si>
  <si>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</si>
  <si>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</si>
  <si>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</si>
  <si>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</si>
  <si>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</si>
  <si>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</si>
  <si>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</si>
  <si>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</si>
  <si>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</si>
  <si>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</si>
  <si>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</si>
  <si>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</si>
  <si>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</si>
  <si>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</si>
  <si>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</si>
  <si>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</si>
  <si>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</si>
  <si>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</si>
  <si>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</si>
  <si>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</si>
  <si>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</si>
  <si>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</si>
  <si>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</si>
  <si>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</si>
  <si>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</si>
  <si>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</si>
  <si>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</si>
  <si>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</si>
  <si>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</si>
  <si>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</si>
  <si>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</si>
  <si>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</si>
  <si>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</si>
  <si>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</si>
  <si>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</si>
  <si>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</si>
  <si>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</si>
  <si>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</si>
  <si>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</si>
  <si>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</si>
  <si>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</si>
  <si>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</si>
  <si>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</si>
  <si>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</si>
  <si>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</si>
  <si>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</si>
  <si>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</si>
  <si>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</si>
  <si>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</si>
  <si>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</si>
  <si>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</si>
  <si>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</si>
  <si>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</si>
  <si>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</si>
  <si>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</si>
  <si>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</si>
  <si>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</si>
  <si>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</si>
  <si>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</si>
  <si>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</si>
  <si>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</si>
  <si>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</si>
  <si>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</si>
  <si>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</si>
  <si>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</si>
  <si>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</si>
  <si>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</si>
  <si>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</si>
  <si>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</si>
  <si>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</si>
  <si>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</si>
  <si>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</si>
  <si>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</si>
  <si>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</si>
  <si>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</si>
  <si>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</si>
  <si>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</si>
  <si>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</si>
  <si>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</si>
  <si>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</si>
  <si>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</si>
  <si>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</si>
  <si>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</si>
  <si>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</si>
  <si>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</si>
  <si>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</si>
  <si>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</si>
  <si>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</si>
  <si>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</si>
  <si>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</si>
  <si>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</si>
  <si>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</si>
  <si>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</si>
  <si>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</si>
  <si>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</si>
  <si>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</si>
  <si>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</si>
  <si>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</si>
  <si>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</si>
  <si>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</si>
  <si>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</si>
  <si>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</si>
  <si>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</si>
  <si>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</si>
  <si>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</si>
  <si>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</si>
  <si>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</si>
  <si>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</si>
  <si>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</si>
  <si>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</si>
  <si>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</si>
  <si>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</si>
  <si>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</si>
  <si>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</si>
  <si>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</si>
  <si>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</si>
  <si>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</si>
  <si>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</si>
  <si>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</si>
  <si>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</si>
  <si>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</si>
  <si>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</si>
  <si>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</si>
  <si>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</si>
  <si>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</si>
  <si>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</si>
  <si>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</si>
  <si>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</si>
  <si>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</si>
  <si>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</si>
  <si>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</si>
  <si>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</si>
  <si>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</si>
  <si>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</si>
  <si>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</si>
  <si>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</si>
  <si>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</si>
  <si>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</si>
  <si>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</si>
  <si>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</si>
  <si>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</si>
  <si>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</si>
  <si>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</si>
  <si>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</si>
  <si>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</si>
  <si>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</si>
  <si>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</si>
  <si>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</si>
  <si>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</si>
  <si>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</si>
  <si>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</si>
  <si>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</si>
  <si>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</si>
  <si>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</si>
  <si>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</si>
  <si>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</si>
  <si>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</si>
  <si>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</si>
  <si>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</si>
  <si>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</si>
  <si>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</si>
  <si>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</si>
  <si>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</si>
  <si>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</si>
  <si>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</si>
  <si>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</si>
  <si>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</si>
  <si>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</si>
  <si>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</si>
  <si>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</si>
  <si>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</si>
  <si>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</si>
  <si>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</si>
  <si>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</si>
  <si>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</si>
  <si>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</si>
  <si>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</si>
  <si>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</si>
  <si>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</si>
  <si>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</si>
  <si>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</si>
  <si>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</si>
  <si>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</si>
  <si>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</si>
  <si>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</si>
  <si>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</si>
  <si>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</si>
  <si>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</si>
  <si>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</si>
  <si>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</si>
  <si>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</si>
  <si>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</si>
  <si>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</si>
  <si>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</si>
  <si>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</si>
  <si>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</si>
  <si>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</si>
  <si>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</si>
  <si>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</si>
  <si>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</si>
  <si>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</si>
  <si>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</si>
  <si>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</si>
  <si>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</si>
  <si>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</si>
  <si>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</si>
  <si>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</si>
  <si>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</si>
  <si>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</si>
  <si>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</si>
  <si>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</si>
  <si>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</si>
  <si>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</si>
  <si>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</si>
  <si>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</si>
  <si>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</si>
  <si>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</si>
  <si>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</si>
  <si>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</si>
  <si>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</si>
  <si>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</si>
  <si>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</si>
  <si>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</si>
  <si>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</si>
  <si>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</si>
  <si>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</si>
  <si>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</si>
  <si>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</si>
  <si>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</si>
  <si>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</si>
  <si>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</si>
  <si>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</si>
  <si>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</si>
  <si>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</si>
  <si>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</si>
  <si>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</si>
  <si>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</si>
  <si>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</si>
  <si>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</si>
  <si>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</si>
  <si>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</si>
  <si>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</si>
  <si>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</si>
  <si>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</si>
  <si>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</si>
  <si>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</si>
  <si>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</si>
  <si>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</si>
  <si>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</si>
  <si>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</si>
  <si>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</si>
  <si>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</si>
  <si>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</si>
  <si>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</si>
  <si>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</si>
  <si>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</si>
  <si>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</si>
  <si>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</si>
  <si>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</si>
  <si>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</si>
  <si>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</si>
  <si>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</si>
  <si>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</si>
  <si>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</si>
  <si>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</si>
  <si>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</si>
  <si>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</si>
  <si>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</si>
  <si>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</si>
  <si>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</si>
  <si>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</si>
  <si>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</si>
  <si>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</si>
  <si>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</si>
  <si>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</si>
  <si>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</si>
  <si>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</si>
  <si>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</si>
  <si>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</si>
  <si>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</si>
  <si>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</si>
  <si>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</si>
  <si>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</si>
  <si>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</si>
  <si>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</si>
  <si>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</si>
  <si>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</si>
  <si>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</si>
  <si>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</si>
  <si>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</si>
  <si>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</si>
  <si>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</si>
  <si>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</si>
  <si>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</si>
  <si>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</si>
  <si>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</si>
  <si>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</si>
  <si>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</si>
  <si>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</si>
  <si>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</si>
  <si>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</si>
  <si>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</si>
  <si>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</si>
  <si>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</si>
  <si>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</si>
  <si>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</si>
  <si>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</si>
  <si>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</si>
  <si>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</si>
  <si>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</si>
  <si>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</si>
  <si>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</si>
  <si>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</si>
  <si>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</si>
  <si>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</si>
  <si>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</si>
  <si>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</si>
  <si>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</si>
  <si>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</si>
  <si>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</si>
  <si>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</si>
  <si>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</si>
  <si>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</si>
  <si>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</si>
  <si>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</si>
  <si>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</si>
  <si>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</si>
  <si>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</si>
  <si>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</si>
  <si>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</si>
  <si>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</si>
  <si>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</si>
  <si>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</si>
  <si>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</si>
  <si>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</si>
  <si>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</si>
  <si>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</si>
  <si>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</si>
  <si>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</si>
  <si>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</si>
  <si>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</si>
  <si>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</si>
  <si>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</si>
  <si>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</si>
  <si>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</si>
  <si>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</si>
  <si>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</si>
  <si>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</si>
  <si>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</si>
  <si>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</si>
  <si>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</si>
  <si>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</si>
  <si>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</si>
  <si>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</si>
  <si>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</si>
  <si>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</si>
  <si>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</si>
  <si>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</si>
  <si>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</si>
  <si>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</si>
  <si>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</si>
  <si>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</si>
  <si>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</si>
  <si>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</si>
  <si>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</si>
  <si>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</si>
  <si>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</si>
  <si>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</si>
  <si>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</si>
  <si>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</si>
  <si>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</si>
  <si>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</si>
  <si>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</si>
  <si>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</si>
  <si>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</si>
  <si>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</si>
  <si>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</si>
  <si>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</si>
  <si>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</si>
  <si>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</si>
  <si>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</si>
  <si>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</si>
  <si>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</si>
  <si>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</si>
  <si>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</si>
  <si>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</si>
  <si>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</si>
  <si>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</si>
  <si>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</si>
  <si>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</si>
  <si>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</si>
  <si>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</si>
  <si>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</si>
  <si>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</si>
  <si>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</si>
  <si>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</si>
  <si>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</si>
  <si>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</si>
  <si>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</si>
  <si>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</si>
  <si>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</si>
  <si>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</si>
  <si>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</si>
  <si>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</si>
  <si>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</si>
  <si>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</si>
  <si>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</si>
  <si>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</si>
  <si>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</si>
  <si>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</si>
  <si>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</si>
  <si>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</si>
  <si>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</si>
  <si>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</si>
  <si>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</si>
  <si>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</si>
  <si>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</si>
  <si>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</si>
  <si>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</si>
  <si>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</si>
  <si>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</si>
  <si>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</si>
  <si>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</si>
  <si>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</si>
  <si>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</si>
  <si>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</si>
  <si>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</si>
  <si>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</si>
  <si>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</si>
  <si>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</si>
  <si>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</si>
  <si>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</si>
  <si>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</si>
  <si>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</si>
  <si>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</si>
  <si>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</si>
  <si>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</si>
  <si>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</si>
  <si>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</si>
  <si>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</si>
  <si>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</si>
  <si>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</si>
  <si>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</si>
  <si>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</si>
  <si>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</si>
  <si>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</si>
  <si>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</si>
  <si>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</si>
  <si>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</si>
  <si>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</si>
  <si>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</si>
  <si>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</si>
  <si>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</si>
  <si>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</si>
  <si>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</si>
  <si>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</si>
  <si>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</si>
  <si>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</si>
  <si>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</si>
  <si>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</si>
  <si>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</si>
  <si>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</si>
  <si>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</si>
  <si>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</si>
  <si>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</si>
  <si>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</si>
  <si>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</si>
  <si>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</si>
  <si>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</si>
  <si>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</si>
  <si>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</si>
  <si>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</si>
  <si>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</si>
  <si>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</si>
  <si>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</si>
  <si>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</si>
  <si>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</si>
  <si>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</si>
  <si>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</si>
  <si>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</si>
  <si>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</si>
  <si>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</si>
  <si>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</si>
  <si>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</si>
  <si>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</si>
  <si>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</si>
  <si>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</si>
  <si>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</si>
  <si>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</si>
  <si>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</si>
  <si>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</si>
  <si>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</si>
  <si>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</si>
  <si>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</si>
  <si>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</si>
  <si>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</si>
  <si>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</si>
  <si>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</si>
  <si>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</si>
  <si>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</si>
  <si>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</si>
  <si>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</si>
  <si>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</si>
  <si>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</si>
  <si>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</si>
  <si>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</si>
  <si>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</si>
  <si>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</si>
  <si>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</si>
  <si>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</si>
  <si>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</si>
  <si>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</si>
  <si>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</si>
  <si>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</si>
  <si>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</si>
  <si>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</si>
  <si>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</si>
  <si>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</si>
  <si>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</si>
  <si>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</si>
  <si>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</si>
  <si>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</si>
  <si>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</si>
  <si>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</si>
  <si>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</si>
  <si>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</si>
  <si>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</si>
  <si>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</si>
  <si>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</si>
  <si>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</si>
  <si>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</si>
  <si>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</si>
  <si>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</si>
  <si>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</si>
  <si>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</si>
  <si>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</si>
  <si>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</si>
  <si>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</si>
  <si>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</si>
  <si>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</si>
  <si>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</si>
  <si>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</si>
  <si>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</si>
  <si>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</si>
  <si>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</si>
  <si>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</si>
  <si>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</si>
  <si>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</si>
  <si>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</si>
  <si>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</si>
  <si>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</si>
  <si>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</si>
  <si>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</si>
  <si>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</si>
  <si>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</si>
  <si>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</si>
  <si>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</si>
  <si>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</si>
  <si>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</si>
  <si>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</si>
  <si>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</si>
  <si>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</si>
  <si>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</si>
  <si>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</si>
  <si>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</si>
  <si>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</si>
  <si>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</si>
  <si>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</si>
  <si>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</si>
  <si>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</si>
  <si>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</si>
  <si>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</si>
  <si>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</si>
  <si>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</si>
  <si>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</si>
  <si>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</si>
  <si>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</si>
  <si>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</si>
  <si>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</si>
  <si>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</si>
  <si>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</si>
  <si>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</si>
  <si>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</si>
  <si>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</si>
  <si>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</si>
  <si>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</si>
  <si>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</si>
  <si>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</si>
  <si>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</si>
  <si>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</si>
  <si>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</si>
  <si>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</si>
  <si>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</si>
  <si>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</si>
  <si>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</si>
  <si>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</si>
  <si>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</si>
  <si>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</si>
  <si>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</si>
  <si>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</si>
  <si>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</si>
  <si>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</si>
  <si>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</si>
  <si>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</si>
  <si>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</si>
  <si>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</si>
  <si>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</si>
  <si>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</si>
  <si>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</si>
  <si>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</si>
  <si>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</si>
  <si>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</si>
  <si>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</si>
  <si>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</si>
  <si>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</si>
  <si>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</si>
  <si>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</si>
  <si>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</si>
  <si>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</si>
  <si>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</si>
  <si>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</si>
  <si>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</si>
  <si>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</si>
  <si>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</si>
  <si>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</si>
  <si>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</si>
  <si>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</si>
  <si>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</si>
  <si>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</si>
  <si>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</si>
  <si>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</si>
  <si>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</si>
  <si>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</si>
  <si>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</si>
  <si>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</si>
  <si>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</si>
  <si>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</si>
  <si>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</si>
  <si>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</si>
  <si>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</si>
  <si>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</si>
  <si>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</si>
  <si>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</si>
  <si>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</si>
  <si>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</si>
  <si>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</si>
  <si>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</si>
  <si>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</si>
  <si>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</si>
  <si>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</si>
  <si>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</si>
  <si>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</si>
  <si>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</si>
  <si>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</si>
  <si>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</si>
  <si>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</si>
  <si>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</si>
  <si>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</si>
  <si>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</si>
  <si>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</si>
  <si>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</si>
  <si>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</si>
  <si>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</si>
  <si>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</si>
  <si>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</si>
  <si>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</si>
  <si>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</si>
  <si>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</si>
  <si>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</si>
  <si>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</si>
  <si>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</si>
  <si>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</si>
  <si>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</si>
  <si>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</si>
  <si>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</si>
  <si>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</si>
  <si>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</si>
  <si>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</si>
  <si>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</si>
  <si>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</si>
  <si>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</si>
  <si>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</si>
  <si>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</si>
  <si>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</si>
  <si>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</si>
  <si>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</si>
  <si>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</si>
  <si>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</si>
  <si>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</si>
  <si>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</si>
  <si>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</si>
  <si>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</si>
  <si>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</si>
  <si>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</si>
  <si>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</si>
  <si>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</si>
  <si>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</si>
  <si>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</si>
  <si>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</si>
  <si>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</si>
  <si>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</si>
  <si>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</si>
  <si>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</si>
  <si>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</si>
  <si>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</si>
  <si>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</si>
  <si>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</si>
  <si>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</si>
  <si>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</si>
  <si>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</si>
  <si>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</si>
  <si>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</si>
  <si>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</si>
  <si>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</si>
  <si>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</si>
  <si>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</si>
  <si>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</si>
  <si>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</si>
  <si>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</si>
  <si>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</si>
  <si>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</si>
  <si>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</si>
  <si>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</si>
  <si>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</si>
  <si>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</si>
  <si>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</si>
  <si>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</si>
  <si>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</si>
  <si>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</si>
  <si>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</si>
  <si>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</si>
  <si>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</si>
  <si>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</si>
  <si>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</si>
  <si>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</si>
  <si>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</si>
  <si>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</si>
  <si>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</si>
  <si>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</si>
  <si>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</si>
  <si>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</si>
  <si>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</si>
  <si>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</si>
  <si>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</si>
  <si>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</si>
  <si>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</si>
  <si>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</si>
  <si>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</si>
  <si>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</si>
  <si>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</si>
  <si>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</si>
  <si>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</si>
  <si>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</si>
  <si>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</si>
  <si>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</si>
  <si>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</si>
  <si>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</si>
  <si>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</si>
  <si>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</si>
  <si>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</si>
  <si>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</si>
  <si>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</si>
  <si>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</si>
  <si>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</si>
  <si>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</si>
  <si>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</si>
  <si>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</si>
  <si>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</si>
  <si>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</si>
  <si>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</si>
  <si>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</si>
  <si>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</si>
  <si>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</si>
  <si>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</si>
  <si>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</si>
  <si>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</si>
  <si>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</si>
  <si>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</si>
  <si>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</si>
  <si>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</si>
  <si>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</si>
  <si>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</si>
  <si>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</si>
  <si>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</si>
  <si>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</si>
  <si>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</si>
  <si>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</si>
  <si>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</si>
  <si>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</si>
  <si>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</si>
  <si>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</si>
  <si>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</si>
  <si>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</si>
  <si>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</si>
  <si>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</si>
  <si>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</si>
  <si>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</si>
  <si>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</si>
  <si>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</si>
  <si>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</si>
  <si>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</si>
  <si>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</si>
  <si>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</si>
  <si>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</si>
  <si>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</si>
  <si>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</si>
  <si>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</si>
  <si>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</si>
  <si>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</si>
  <si>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</si>
  <si>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</si>
  <si>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</si>
  <si>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</si>
  <si>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</si>
  <si>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</si>
  <si>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</si>
  <si>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</si>
  <si>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</si>
  <si>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</si>
  <si>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</si>
  <si>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</si>
  <si>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</si>
  <si>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</si>
  <si>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</si>
  <si>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</si>
  <si>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</si>
  <si>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</si>
  <si>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</si>
  <si>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</si>
  <si>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</si>
  <si>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</si>
  <si>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</si>
  <si>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</si>
  <si>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</si>
  <si>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</si>
  <si>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</si>
  <si>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</si>
  <si>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</si>
  <si>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</si>
  <si>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</si>
  <si>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</si>
  <si>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</si>
  <si>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</si>
  <si>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</si>
  <si>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</si>
  <si>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</si>
  <si>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</si>
  <si>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</si>
  <si>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</si>
  <si>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</si>
  <si>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</si>
  <si>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</si>
  <si>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</si>
  <si>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</si>
  <si>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</si>
  <si>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</si>
  <si>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</si>
  <si>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</si>
  <si>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</si>
  <si>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</si>
  <si>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</si>
  <si>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</si>
  <si>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</si>
  <si>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</si>
  <si>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</si>
  <si>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</si>
  <si>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</si>
  <si>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</si>
  <si>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</si>
  <si>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</si>
  <si>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</si>
  <si>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</si>
  <si>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</si>
  <si>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</si>
  <si>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</si>
  <si>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</si>
  <si>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</si>
  <si>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</si>
  <si>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</si>
  <si>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</si>
  <si>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</si>
  <si>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</si>
  <si>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</si>
  <si>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</si>
  <si>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</si>
  <si>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</si>
  <si>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</si>
  <si>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</si>
  <si>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</si>
  <si>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</si>
  <si>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</si>
  <si>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</si>
  <si>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</si>
  <si>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</si>
  <si>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</si>
  <si>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</si>
  <si>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</si>
  <si>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</si>
  <si>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</si>
  <si>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</si>
  <si>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</si>
  <si>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</si>
  <si>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</si>
  <si>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</si>
  <si>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</si>
  <si>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</si>
  <si>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</si>
  <si>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</si>
  <si>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</si>
  <si>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</si>
  <si>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</si>
  <si>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</si>
  <si>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</si>
  <si>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</si>
  <si>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</si>
  <si>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</si>
  <si>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</si>
  <si>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</si>
  <si>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</si>
  <si>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</si>
  <si>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</si>
  <si>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</si>
  <si>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</si>
  <si>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</si>
  <si>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</si>
  <si>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</si>
  <si>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</si>
  <si>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</si>
  <si>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</si>
  <si>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</si>
  <si>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</si>
  <si>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</si>
  <si>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</si>
  <si>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</si>
  <si>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</si>
  <si>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</si>
  <si>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</si>
  <si>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</si>
  <si>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</si>
  <si>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</si>
  <si>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</si>
  <si>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</si>
  <si>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</si>
  <si>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</si>
  <si>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</si>
  <si>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</si>
  <si>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</si>
  <si>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</si>
  <si>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</si>
  <si>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</si>
  <si>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</si>
  <si>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</si>
  <si>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</si>
  <si>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</si>
  <si>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</si>
  <si>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</si>
  <si>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</si>
  <si>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</si>
  <si>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</si>
  <si>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</si>
  <si>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</si>
  <si>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</si>
  <si>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</si>
  <si>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</si>
  <si>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</si>
  <si>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</si>
  <si>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</si>
  <si>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</si>
  <si>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</si>
  <si>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</si>
  <si>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</si>
  <si>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</si>
  <si>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</si>
  <si>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</si>
  <si>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</si>
  <si>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</si>
  <si>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</si>
  <si>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</si>
  <si>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</si>
  <si>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</si>
  <si>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</si>
  <si>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</si>
  <si>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</si>
  <si>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</si>
  <si>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</si>
  <si>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</si>
  <si>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</si>
  <si>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</si>
  <si>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</si>
  <si>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</si>
  <si>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</si>
  <si>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</si>
  <si>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</si>
  <si>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</si>
  <si>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</si>
  <si>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</si>
  <si>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</si>
  <si>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</si>
  <si>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</si>
  <si>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</si>
  <si>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</si>
  <si>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</si>
  <si>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</si>
  <si>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</si>
  <si>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</si>
  <si>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</si>
  <si>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</si>
  <si>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</si>
  <si>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</si>
  <si>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</si>
  <si>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</si>
  <si>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</si>
  <si>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</si>
  <si>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</si>
  <si>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</si>
  <si>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</si>
  <si>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</si>
  <si>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</si>
  <si>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</si>
  <si>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</si>
  <si>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</si>
  <si>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</si>
  <si>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</si>
  <si>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</si>
  <si>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</si>
  <si>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</si>
  <si>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</si>
  <si>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</si>
  <si>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</si>
  <si>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</si>
  <si>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</si>
  <si>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</si>
  <si>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</si>
  <si>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</si>
  <si>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</si>
  <si>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</si>
  <si>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</si>
  <si>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</si>
  <si>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</si>
  <si>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</si>
  <si>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</si>
  <si>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</si>
  <si>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</si>
  <si>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</si>
  <si>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</si>
  <si>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</si>
  <si>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</si>
  <si>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</si>
  <si>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</si>
  <si>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</si>
  <si>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</si>
  <si>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</si>
  <si>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</si>
  <si>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</si>
  <si>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</si>
  <si>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</si>
  <si>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</si>
  <si>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</si>
  <si>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</si>
  <si>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</si>
  <si>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</si>
  <si>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</si>
  <si>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</si>
  <si>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</si>
  <si>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</si>
  <si>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</si>
  <si>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</si>
  <si>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</si>
  <si>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</si>
  <si>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</si>
  <si>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</si>
  <si>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</si>
  <si>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</si>
  <si>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</si>
  <si>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</si>
  <si>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</si>
  <si>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</si>
  <si>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</si>
  <si>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</si>
  <si>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</si>
  <si>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</si>
  <si>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</si>
  <si>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</si>
  <si>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</si>
  <si>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</si>
  <si>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</si>
  <si>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</si>
  <si>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</si>
  <si>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</si>
  <si>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</si>
  <si>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</si>
  <si>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</si>
  <si>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</si>
  <si>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</si>
  <si>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</si>
  <si>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</si>
  <si>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</si>
  <si>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</si>
  <si>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</si>
  <si>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</si>
  <si>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</si>
  <si>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</si>
  <si>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</si>
  <si>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</si>
  <si>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</si>
  <si>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</si>
  <si>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</si>
  <si>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</si>
  <si>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</si>
  <si>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</si>
  <si>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</si>
  <si>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</si>
  <si>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</si>
  <si>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</si>
  <si>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</si>
  <si>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</si>
  <si>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</si>
  <si>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</si>
  <si>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</si>
  <si>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</si>
  <si>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</si>
  <si>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</si>
  <si>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</si>
  <si>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</si>
  <si>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</si>
  <si>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</si>
  <si>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</si>
  <si>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</si>
  <si>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</si>
  <si>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</si>
  <si>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</si>
  <si>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</si>
  <si>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</si>
  <si>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</si>
  <si>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</si>
  <si>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</si>
  <si>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</si>
  <si>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</si>
  <si>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</si>
  <si>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</si>
  <si>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</si>
  <si>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</si>
  <si>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</si>
  <si>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</si>
  <si>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</si>
  <si>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</si>
  <si>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</si>
  <si>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</si>
  <si>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</si>
  <si>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</si>
  <si>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</si>
  <si>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</si>
  <si>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</si>
  <si>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</si>
  <si>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</si>
  <si>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</si>
  <si>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</si>
  <si>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</si>
  <si>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</si>
  <si>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</si>
  <si>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</si>
  <si>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</si>
  <si>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</si>
  <si>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</si>
  <si>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</si>
  <si>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</si>
  <si>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</si>
  <si>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</si>
  <si>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</si>
  <si>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</si>
  <si>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</si>
  <si>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</si>
  <si>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</si>
  <si>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</si>
  <si>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</si>
  <si>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</si>
  <si>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</si>
  <si>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</si>
  <si>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</si>
  <si>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</si>
  <si>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</si>
  <si>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</si>
  <si>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</si>
  <si>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</si>
  <si>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</si>
  <si>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</si>
  <si>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</si>
  <si>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</si>
  <si>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</si>
  <si>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</si>
  <si>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</si>
  <si>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</si>
  <si>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</si>
  <si>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</si>
  <si>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</si>
  <si>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</si>
  <si>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</si>
  <si>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</si>
  <si>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</si>
  <si>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</si>
  <si>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</si>
  <si>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</si>
  <si>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</si>
  <si>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</si>
  <si>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</si>
  <si>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</si>
  <si>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</si>
  <si>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</si>
  <si>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</si>
  <si>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</si>
  <si>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</si>
  <si>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</si>
  <si>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</si>
  <si>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</si>
  <si>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</si>
  <si>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</si>
  <si>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</si>
  <si>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</si>
  <si>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</si>
  <si>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</si>
  <si>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</si>
  <si>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</si>
  <si>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</si>
  <si>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</si>
  <si>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</si>
  <si>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</si>
  <si>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</si>
  <si>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</si>
  <si>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</si>
  <si>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</si>
  <si>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</si>
  <si>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</si>
  <si>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</si>
  <si>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</si>
  <si>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</si>
  <si>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</si>
  <si>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</si>
  <si>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</si>
  <si>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</si>
  <si>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</si>
  <si>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</si>
  <si>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</si>
  <si>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</si>
  <si>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</si>
  <si>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</si>
  <si>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</si>
  <si>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</si>
  <si>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</si>
  <si>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</si>
  <si>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</si>
  <si>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</si>
  <si>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</si>
  <si>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</si>
  <si>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</si>
  <si>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</si>
  <si>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</si>
  <si>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</si>
  <si>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</si>
  <si>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</si>
  <si>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</si>
  <si>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</si>
  <si>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</si>
  <si>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</si>
  <si>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</si>
  <si>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</si>
  <si>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</si>
  <si>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</si>
  <si>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</si>
  <si>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</si>
  <si>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</si>
  <si>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</si>
  <si>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</si>
  <si>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</si>
  <si>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</si>
  <si>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</si>
  <si>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</si>
  <si>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</si>
  <si>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</si>
  <si>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</si>
  <si>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</si>
  <si>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</si>
  <si>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</si>
  <si>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</si>
  <si>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</si>
  <si>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</si>
  <si>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</si>
  <si>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</si>
  <si>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</si>
  <si>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</si>
  <si>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</si>
  <si>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</si>
  <si>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</si>
  <si>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</si>
  <si>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</si>
  <si>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</si>
  <si>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</si>
  <si>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</si>
  <si>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</si>
  <si>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</si>
  <si>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</si>
  <si>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</si>
  <si>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</si>
  <si>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</si>
  <si>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</si>
  <si>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</si>
  <si>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</si>
  <si>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</si>
  <si>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</si>
  <si>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</si>
  <si>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</si>
  <si>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</si>
  <si>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</si>
  <si>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</si>
  <si>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</si>
  <si>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</si>
  <si>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</si>
  <si>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</si>
  <si>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</si>
  <si>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</si>
  <si>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</si>
  <si>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</si>
  <si>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</si>
  <si>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</si>
  <si>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</si>
  <si>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</si>
  <si>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</si>
  <si>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</si>
  <si>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</si>
  <si>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</si>
  <si>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</si>
  <si>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</si>
  <si>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</si>
  <si>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</si>
  <si>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</si>
  <si>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</si>
  <si>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</si>
  <si>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</si>
  <si>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</si>
  <si>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</si>
  <si>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</si>
  <si>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</si>
  <si>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</si>
  <si>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</si>
  <si>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</si>
  <si>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</si>
  <si>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</si>
  <si>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</si>
  <si>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</si>
  <si>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</si>
  <si>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</si>
  <si>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</si>
  <si>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</si>
  <si>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</si>
  <si>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</si>
  <si>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</si>
  <si>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</si>
  <si>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</si>
  <si>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</si>
  <si>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</si>
  <si>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</si>
  <si>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</si>
  <si>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</si>
  <si>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</si>
  <si>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</si>
  <si>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</si>
  <si>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</si>
  <si>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</si>
  <si>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</si>
  <si>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</si>
  <si>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</si>
  <si>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</si>
  <si>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</si>
  <si>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</si>
  <si>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</si>
  <si>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</si>
  <si>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</si>
  <si>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</si>
  <si>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</si>
  <si>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</si>
  <si>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</si>
  <si>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</si>
  <si>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</si>
  <si>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</si>
  <si>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</si>
  <si>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</si>
  <si>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</si>
  <si>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</si>
  <si>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</si>
  <si>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</si>
  <si>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</si>
  <si>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</si>
  <si>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</si>
  <si>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</si>
  <si>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</si>
  <si>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</si>
  <si>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</si>
  <si>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</si>
  <si>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</si>
  <si>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</si>
  <si>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</si>
  <si>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</si>
  <si>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</si>
  <si>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</si>
  <si>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</si>
  <si>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</si>
  <si>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</si>
  <si>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</si>
  <si>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</si>
  <si>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</si>
  <si>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</si>
  <si>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</si>
  <si>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</si>
  <si>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</si>
  <si>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</si>
  <si>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</si>
  <si>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</si>
  <si>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</si>
  <si>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</si>
  <si>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</si>
  <si>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</si>
  <si>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</si>
  <si>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</si>
  <si>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</si>
  <si>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</si>
  <si>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</si>
  <si>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</si>
  <si>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</si>
  <si>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</si>
  <si>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</si>
  <si>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</si>
  <si>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</si>
  <si>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</si>
  <si>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</si>
  <si>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</si>
  <si>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</si>
  <si>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</si>
  <si>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</si>
  <si>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</si>
  <si>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</si>
  <si>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</si>
  <si>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</si>
  <si>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</si>
  <si>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</si>
  <si>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</si>
  <si>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</si>
  <si>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</si>
  <si>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</si>
  <si>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</si>
  <si>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</si>
  <si>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</si>
  <si>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</si>
  <si>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</si>
  <si>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</si>
  <si>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</si>
  <si>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</si>
  <si>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</si>
  <si>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</si>
  <si>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</si>
  <si>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</si>
  <si>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</si>
  <si>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</si>
  <si>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</si>
  <si>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</si>
  <si>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</si>
  <si>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</si>
  <si>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</si>
  <si>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</si>
  <si>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</si>
  <si>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</si>
  <si>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</si>
  <si>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</si>
  <si>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</si>
  <si>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</si>
  <si>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</si>
  <si>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</si>
  <si>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</si>
  <si>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</si>
  <si>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</si>
  <si>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</si>
  <si>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</si>
  <si>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</si>
  <si>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</si>
  <si>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</si>
  <si>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</si>
  <si>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</si>
  <si>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</si>
  <si>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</si>
  <si>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</si>
  <si>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</si>
  <si>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</si>
  <si>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</si>
  <si>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</si>
  <si>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</si>
  <si>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</si>
  <si>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</si>
  <si>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</si>
  <si>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</si>
  <si>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</si>
  <si>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</si>
  <si>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</si>
  <si>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</si>
  <si>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</si>
  <si>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</si>
  <si>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</si>
  <si>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</si>
  <si>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</si>
  <si>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</si>
  <si>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</si>
  <si>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</si>
  <si>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</si>
  <si>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</si>
  <si>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</si>
  <si>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</si>
  <si>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</si>
  <si>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</si>
  <si>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</si>
  <si>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</si>
  <si>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</si>
  <si>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</si>
  <si>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</si>
  <si>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</si>
  <si>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</si>
  <si>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</si>
  <si>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</si>
  <si>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</si>
  <si>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</si>
  <si>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</si>
  <si>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</si>
  <si>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</si>
  <si>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</si>
  <si>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</si>
  <si>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</si>
  <si>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</si>
  <si>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</si>
  <si>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</si>
  <si>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</si>
  <si>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</si>
  <si>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</si>
  <si>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</si>
  <si>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</si>
  <si>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</si>
  <si>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</si>
  <si>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</si>
  <si>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</si>
  <si>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</si>
  <si>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</si>
  <si>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</si>
  <si>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</si>
  <si>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</si>
  <si>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</si>
  <si>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</si>
  <si>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</si>
  <si>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</si>
  <si>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</si>
  <si>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</si>
  <si>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</si>
  <si>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</si>
  <si>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</si>
  <si>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</si>
  <si>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</si>
  <si>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</si>
  <si>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</si>
  <si>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</si>
  <si>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</si>
  <si>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</si>
  <si>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</si>
  <si>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</si>
  <si>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</si>
  <si>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</si>
  <si>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</si>
  <si>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</si>
  <si>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</si>
  <si>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</si>
  <si>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</si>
  <si>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</si>
  <si>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</si>
  <si>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</si>
  <si>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</si>
  <si>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</si>
  <si>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</si>
  <si>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</si>
  <si>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</si>
  <si>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</si>
  <si>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</si>
  <si>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</si>
  <si>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</si>
  <si>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</si>
  <si>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</si>
  <si>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</si>
  <si>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</si>
  <si>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</si>
  <si>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</si>
  <si>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</si>
  <si>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</si>
  <si>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</si>
  <si>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</si>
  <si>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</si>
  <si>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</si>
  <si>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</si>
  <si>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</si>
  <si>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</si>
  <si>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</si>
  <si>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</si>
  <si>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</si>
  <si>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</si>
  <si>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</si>
  <si>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</si>
  <si>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</si>
  <si>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</si>
  <si>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</si>
  <si>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</si>
  <si>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</si>
  <si>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</si>
  <si>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</si>
  <si>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</si>
  <si>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</si>
  <si>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</si>
  <si>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</si>
  <si>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</si>
  <si>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</si>
  <si>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</si>
  <si>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</si>
  <si>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</si>
  <si>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</si>
  <si>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</si>
  <si>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</si>
  <si>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</si>
  <si>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</si>
  <si>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</si>
  <si>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</si>
  <si>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</si>
  <si>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</si>
  <si>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</si>
  <si>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</si>
  <si>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</si>
  <si>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</si>
  <si>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</si>
  <si>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</si>
  <si>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</si>
  <si>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</si>
  <si>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</si>
  <si>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</si>
  <si>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</si>
  <si>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</si>
  <si>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</si>
  <si>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</si>
  <si>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</si>
  <si>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</si>
  <si>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</si>
  <si>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</si>
  <si>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</si>
  <si>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</si>
  <si>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</si>
  <si>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</si>
  <si>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</si>
  <si>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</si>
  <si>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</si>
  <si>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</si>
  <si>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</si>
  <si>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</si>
  <si>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</si>
  <si>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</si>
  <si>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</si>
  <si>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</si>
  <si>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</si>
  <si>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</si>
  <si>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</si>
  <si>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</si>
  <si>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</si>
  <si>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</si>
  <si>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</si>
  <si>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</si>
  <si>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</si>
  <si>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</si>
  <si>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</si>
  <si>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</si>
  <si>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</si>
  <si>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</si>
  <si>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</si>
  <si>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</si>
  <si>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</si>
  <si>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</si>
  <si>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</si>
  <si>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</si>
  <si>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</si>
  <si>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</si>
  <si>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</si>
  <si>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</si>
  <si>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</si>
  <si>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</si>
  <si>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</si>
  <si>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</si>
  <si>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</si>
  <si>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</si>
  <si>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</si>
  <si>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</si>
  <si>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</si>
  <si>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</si>
  <si>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</si>
  <si>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</si>
  <si>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</si>
  <si>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</si>
  <si>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</si>
  <si>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</si>
  <si>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</si>
  <si>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</si>
  <si>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</si>
  <si>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</si>
  <si>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</si>
  <si>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</si>
  <si>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</si>
  <si>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</si>
  <si>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</si>
  <si>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</si>
  <si>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</si>
  <si>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</si>
  <si>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</si>
  <si>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</si>
  <si>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</si>
  <si>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</si>
  <si>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</si>
  <si>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</si>
  <si>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</si>
  <si>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</si>
  <si>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</si>
  <si>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</si>
  <si>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</si>
  <si>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</si>
  <si>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</si>
  <si>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</si>
  <si>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</si>
  <si>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</si>
  <si>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</si>
  <si>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</si>
  <si>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</si>
  <si>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</si>
  <si>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</si>
  <si>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</si>
  <si>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</si>
  <si>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</si>
  <si>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</si>
  <si>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</si>
  <si>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</si>
  <si>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</si>
  <si>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</si>
  <si>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</si>
  <si>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</si>
  <si>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</si>
  <si>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</si>
  <si>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</si>
  <si>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</si>
  <si>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</si>
  <si>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</si>
  <si>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</si>
  <si>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</si>
  <si>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</si>
  <si>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</si>
  <si>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</si>
  <si>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</si>
  <si>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</si>
  <si>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</si>
  <si>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</si>
  <si>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</si>
  <si>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</si>
  <si>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</si>
  <si>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</si>
  <si>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</si>
  <si>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</si>
  <si>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</si>
  <si>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</si>
  <si>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</si>
  <si>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</si>
  <si>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</si>
  <si>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</si>
  <si>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</si>
  <si>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</si>
  <si>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</si>
  <si>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</si>
  <si>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</si>
  <si>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</si>
  <si>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</si>
  <si>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</si>
  <si>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</si>
  <si>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</si>
  <si>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</si>
  <si>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</si>
  <si>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</si>
  <si>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</si>
  <si>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</si>
  <si>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</si>
  <si>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</si>
  <si>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</si>
  <si>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</si>
  <si>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</si>
  <si>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</si>
  <si>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</si>
  <si>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</si>
  <si>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</si>
  <si>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</si>
  <si>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</si>
  <si>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</si>
  <si>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</si>
  <si>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</si>
  <si>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</si>
  <si>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</si>
  <si>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</si>
  <si>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</si>
  <si>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</si>
  <si>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</si>
  <si>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</si>
  <si>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</si>
  <si>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</si>
  <si>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</si>
  <si>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</si>
  <si>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</si>
  <si>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</si>
  <si>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</si>
  <si>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</si>
  <si>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</si>
  <si>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</si>
  <si>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</si>
  <si>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</si>
  <si>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</si>
  <si>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</si>
  <si>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</si>
  <si>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</si>
  <si>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</si>
  <si>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</si>
  <si>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</si>
  <si>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</si>
  <si>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</si>
  <si>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</si>
  <si>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</si>
  <si>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</si>
  <si>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</si>
  <si>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</si>
  <si>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</si>
  <si>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</si>
  <si>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</si>
  <si>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</si>
  <si>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</si>
  <si>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</si>
  <si>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</si>
  <si>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</si>
  <si>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</si>
  <si>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</si>
  <si>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</si>
  <si>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</si>
  <si>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</si>
  <si>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</si>
  <si>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</si>
  <si>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</si>
  <si>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</si>
  <si>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</si>
  <si>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</si>
  <si>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</si>
  <si>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</si>
  <si>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</si>
  <si>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</si>
  <si>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</si>
  <si>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</si>
  <si>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</si>
  <si>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</si>
  <si>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</si>
  <si>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</si>
  <si>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</si>
  <si>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</si>
  <si>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</si>
  <si>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</si>
  <si>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</si>
  <si>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</si>
  <si>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</si>
  <si>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</si>
  <si>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</si>
  <si>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</si>
  <si>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</si>
  <si>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</si>
  <si>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</si>
  <si>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</si>
  <si>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</si>
  <si>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</si>
  <si>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</si>
  <si>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</si>
  <si>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</si>
  <si>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</si>
  <si>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</si>
  <si>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</si>
  <si>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</si>
  <si>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</si>
  <si>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</si>
  <si>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</si>
  <si>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</si>
  <si>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</si>
  <si>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</si>
  <si>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</si>
  <si>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</si>
  <si>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</si>
  <si>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</si>
  <si>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</si>
  <si>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</si>
  <si>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</si>
  <si>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</si>
  <si>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</si>
  <si>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</si>
  <si>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</si>
  <si>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</si>
  <si>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</si>
  <si>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</si>
  <si>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</si>
  <si>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</si>
  <si>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</si>
  <si>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</si>
  <si>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</si>
  <si>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</si>
  <si>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</si>
  <si>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</si>
  <si>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</si>
  <si>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</si>
  <si>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</si>
  <si>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</si>
  <si>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</si>
  <si>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</si>
  <si>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</si>
  <si>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</si>
  <si>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</si>
  <si>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</si>
  <si>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</si>
  <si>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</si>
  <si>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</si>
  <si>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</si>
  <si>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</si>
  <si>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</si>
  <si>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</si>
  <si>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</si>
  <si>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</si>
  <si>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</si>
  <si>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</si>
  <si>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</si>
  <si>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</si>
  <si>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</si>
  <si>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</si>
  <si>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</si>
  <si>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</si>
  <si>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</si>
  <si>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</si>
  <si>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</si>
  <si>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</si>
  <si>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</si>
  <si>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</si>
  <si>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</si>
  <si>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</si>
  <si>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</si>
  <si>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</si>
  <si>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</si>
  <si>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</si>
  <si>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</si>
  <si>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</si>
  <si>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</si>
  <si>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</si>
  <si>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</si>
  <si>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</si>
  <si>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</si>
  <si>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</si>
  <si>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</si>
  <si>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</si>
  <si>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</si>
  <si>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</si>
  <si>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</si>
  <si>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</si>
  <si>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</si>
  <si>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</si>
  <si>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</si>
  <si>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</si>
  <si>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</si>
  <si>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</si>
  <si>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</si>
  <si>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</si>
  <si>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</si>
  <si>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</si>
  <si>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</si>
  <si>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</si>
  <si>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</si>
  <si>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</si>
  <si>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</si>
  <si>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</si>
  <si>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</si>
  <si>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</si>
  <si>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</si>
  <si>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</si>
  <si>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</si>
  <si>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</si>
  <si>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</si>
  <si>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</si>
  <si>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</si>
  <si>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</si>
  <si>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</si>
  <si>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</si>
  <si>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</si>
  <si>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</si>
  <si>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</si>
  <si>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</si>
  <si>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</si>
  <si>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</si>
  <si>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</si>
  <si>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</si>
  <si>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</si>
  <si>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</si>
  <si>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</si>
  <si>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</si>
  <si>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</si>
  <si>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</si>
  <si>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</si>
  <si>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</si>
  <si>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</si>
  <si>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</si>
  <si>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</si>
  <si>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</si>
  <si>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</si>
  <si>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</si>
  <si>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</si>
  <si>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</si>
  <si>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</si>
  <si>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</si>
  <si>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</si>
  <si>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</si>
  <si>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</si>
  <si>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</si>
  <si>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</si>
  <si>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</si>
  <si>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</si>
  <si>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</si>
  <si>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</si>
  <si>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</si>
  <si>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</si>
  <si>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</si>
  <si>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</si>
  <si>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</si>
  <si>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</si>
  <si>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</si>
  <si>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</si>
  <si>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</si>
  <si>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</si>
  <si>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</si>
  <si>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</si>
  <si>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</si>
  <si>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</si>
  <si>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</si>
  <si>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</si>
  <si>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</si>
  <si>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</si>
  <si>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</si>
  <si>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</si>
  <si>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</si>
  <si>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</si>
  <si>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</si>
  <si>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</si>
  <si>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</si>
  <si>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</si>
  <si>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</si>
  <si>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</si>
  <si>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</si>
  <si>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</si>
  <si>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</si>
  <si>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</si>
  <si>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</si>
  <si>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</si>
  <si>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</si>
  <si>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</si>
  <si>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</si>
  <si>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</si>
  <si>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</si>
  <si>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</si>
  <si>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</si>
  <si>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</si>
  <si>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</si>
  <si>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</si>
  <si>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</si>
  <si>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</si>
  <si>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</si>
  <si>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</si>
  <si>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</si>
  <si>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</si>
  <si>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</si>
  <si>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</si>
  <si>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</si>
  <si>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</si>
  <si>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</si>
  <si>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</si>
  <si>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</si>
  <si>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</si>
  <si>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</si>
  <si>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</si>
  <si>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</si>
  <si>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</si>
  <si>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</si>
  <si>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</si>
  <si>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</si>
  <si>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</si>
  <si>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</si>
  <si>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</si>
  <si>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</si>
  <si>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</si>
  <si>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</si>
  <si>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</si>
  <si>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</si>
  <si>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</si>
  <si>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</si>
  <si>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</si>
  <si>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</si>
  <si>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</si>
  <si>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</si>
  <si>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</si>
  <si>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</si>
  <si>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</si>
  <si>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</si>
  <si>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</si>
  <si>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</si>
  <si>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</si>
  <si>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</si>
  <si>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</si>
  <si>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</si>
  <si>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</si>
  <si>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</si>
  <si>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</si>
  <si>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</si>
  <si>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</si>
  <si>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</si>
  <si>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</si>
  <si>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</si>
  <si>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</si>
  <si>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</si>
  <si>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</si>
  <si>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</si>
  <si>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</si>
  <si>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</si>
  <si>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</si>
  <si>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</si>
  <si>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</si>
  <si>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</si>
  <si>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</si>
  <si>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</si>
  <si>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</si>
  <si>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</si>
  <si>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</si>
  <si>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</si>
  <si>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</si>
  <si>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</si>
  <si>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</si>
  <si>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</si>
  <si>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</si>
  <si>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</si>
  <si>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</si>
  <si>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</si>
  <si>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</si>
  <si>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</si>
  <si>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</si>
  <si>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</si>
  <si>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</si>
  <si>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</si>
  <si>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</si>
  <si>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</si>
  <si>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</si>
  <si>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</si>
  <si>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</si>
  <si>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</si>
  <si>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</si>
  <si>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</si>
  <si>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</si>
  <si>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</si>
  <si>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</si>
  <si>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</si>
  <si>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</si>
  <si>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</si>
  <si>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</si>
  <si>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</si>
  <si>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</si>
  <si>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</si>
  <si>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</si>
  <si>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</si>
  <si>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</si>
  <si>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</si>
  <si>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</si>
  <si>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</si>
  <si>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</si>
  <si>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</si>
  <si>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</si>
  <si>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</si>
  <si>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</si>
  <si>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</si>
  <si>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</si>
  <si>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</si>
  <si>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</si>
  <si>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</si>
  <si>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</si>
  <si>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</si>
  <si>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</si>
  <si>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</si>
  <si>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</si>
  <si>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</si>
  <si>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</si>
  <si>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</si>
  <si>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</si>
  <si>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</si>
  <si>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</si>
  <si>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</si>
  <si>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</si>
  <si>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</si>
  <si>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</si>
  <si>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</si>
  <si>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</si>
  <si>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</si>
  <si>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</si>
  <si>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</si>
  <si>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</si>
  <si>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</si>
  <si>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</si>
  <si>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</si>
  <si>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</si>
  <si>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</si>
  <si>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</si>
  <si>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</si>
  <si>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</si>
  <si>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</si>
  <si>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</si>
  <si>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</si>
  <si>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</si>
  <si>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</si>
  <si>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</si>
  <si>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</si>
  <si>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</si>
  <si>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</si>
  <si>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</si>
  <si>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</si>
  <si>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</si>
  <si>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</si>
  <si>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</si>
  <si>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</si>
  <si>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</si>
  <si>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</si>
  <si>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</si>
  <si>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</si>
  <si>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</si>
  <si>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</si>
  <si>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</si>
  <si>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</si>
  <si>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</si>
  <si>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</si>
  <si>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</si>
  <si>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</si>
  <si>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</si>
  <si>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</si>
  <si>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</si>
  <si>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</si>
  <si>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</si>
  <si>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</si>
  <si>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</si>
  <si>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</si>
  <si>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</si>
  <si>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</si>
  <si>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</si>
  <si>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</si>
  <si>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</si>
  <si>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</si>
  <si>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</si>
  <si>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</si>
  <si>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</si>
  <si>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</si>
  <si>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</si>
  <si>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</si>
  <si>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</si>
  <si>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</si>
  <si>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</si>
  <si>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</si>
  <si>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</si>
  <si>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</si>
  <si>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</si>
  <si>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</si>
  <si>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</si>
  <si>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</si>
  <si>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</si>
  <si>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</si>
  <si>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</si>
  <si>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</si>
  <si>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</si>
  <si>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</si>
  <si>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</si>
  <si>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</si>
  <si>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</si>
  <si>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</si>
  <si>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</si>
  <si>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</si>
  <si>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</si>
  <si>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</si>
  <si>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</si>
  <si>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</si>
  <si>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</si>
  <si>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</si>
  <si>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</si>
  <si>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</si>
  <si>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</si>
  <si>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</si>
  <si>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</si>
  <si>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</si>
  <si>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</si>
  <si>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</si>
  <si>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</si>
  <si>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</si>
  <si>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</si>
  <si>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</si>
  <si>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</si>
  <si>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</si>
  <si>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</si>
  <si>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</si>
  <si>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</si>
  <si>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</si>
  <si>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</si>
  <si>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</si>
  <si>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</si>
  <si>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</si>
  <si>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</si>
  <si>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</si>
  <si>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</si>
  <si>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</si>
  <si>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</si>
  <si>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</si>
  <si>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</si>
  <si>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</si>
  <si>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</si>
  <si>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</si>
  <si>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</si>
  <si>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</si>
  <si>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</si>
  <si>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</si>
  <si>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</si>
  <si>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</si>
  <si>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</si>
  <si>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</si>
  <si>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</si>
  <si>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</si>
  <si>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</si>
  <si>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</si>
  <si>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</si>
  <si>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</si>
  <si>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</si>
  <si>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</si>
  <si>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</si>
  <si>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</si>
  <si>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</si>
  <si>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</si>
  <si>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</si>
  <si>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</si>
  <si>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</si>
  <si>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</si>
  <si>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</si>
  <si>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</si>
  <si>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</si>
  <si>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</si>
  <si>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</si>
  <si>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</si>
  <si>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</si>
  <si>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</si>
  <si>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</si>
  <si>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</si>
  <si>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</si>
  <si>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</si>
  <si>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</si>
  <si>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</si>
  <si>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</si>
  <si>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</si>
  <si>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</si>
  <si>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</si>
  <si>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</si>
  <si>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</si>
  <si>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</si>
  <si>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</si>
  <si>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</si>
  <si>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</si>
  <si>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</si>
  <si>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</si>
  <si>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</si>
  <si>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</si>
  <si>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</si>
  <si>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</si>
  <si>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</si>
  <si>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</si>
  <si>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</si>
  <si>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</si>
  <si>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</si>
  <si>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</si>
  <si>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</si>
  <si>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</si>
  <si>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</si>
  <si>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</si>
  <si>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</si>
  <si>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</si>
  <si>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</si>
  <si>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</si>
  <si>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</si>
  <si>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</si>
  <si>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</si>
  <si>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</si>
  <si>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</si>
  <si>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</si>
  <si>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</si>
  <si>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</si>
  <si>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</si>
  <si>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</si>
  <si>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</si>
  <si>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</si>
  <si>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</si>
  <si>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</si>
  <si>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</si>
  <si>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</si>
  <si>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</si>
  <si>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</si>
  <si>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</si>
  <si>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</si>
  <si>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</si>
  <si>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</si>
  <si>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</si>
  <si>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</si>
  <si>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</si>
  <si>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</si>
  <si>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</si>
  <si>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</si>
  <si>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</si>
  <si>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</si>
  <si>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</si>
  <si>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</si>
  <si>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</si>
  <si>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</si>
  <si>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</si>
  <si>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</si>
  <si>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</si>
  <si>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</si>
  <si>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</si>
  <si>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</si>
  <si>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</si>
  <si>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</si>
  <si>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</si>
  <si>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</si>
  <si>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</si>
  <si>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</si>
  <si>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</si>
  <si>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</si>
  <si>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</si>
  <si>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</si>
  <si>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</si>
  <si>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</si>
  <si>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</si>
  <si>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</si>
  <si>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</si>
  <si>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</si>
  <si>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</si>
  <si>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</si>
  <si>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</si>
  <si>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</si>
  <si>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</si>
  <si>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</si>
  <si>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</si>
  <si>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</si>
  <si>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</si>
  <si>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</si>
  <si>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</si>
  <si>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</si>
  <si>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</si>
  <si>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</si>
  <si>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</si>
  <si>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</si>
  <si>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</si>
  <si>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</si>
  <si>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</si>
  <si>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</si>
  <si>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</si>
  <si>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</si>
  <si>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</si>
  <si>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</si>
  <si>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</si>
  <si>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</si>
  <si>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</si>
  <si>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</si>
  <si>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</si>
  <si>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</si>
  <si>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</si>
  <si>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</si>
  <si>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</si>
  <si>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</si>
  <si>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</si>
  <si>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</si>
  <si>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</si>
  <si>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</si>
  <si>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</si>
  <si>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</si>
  <si>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</si>
  <si>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</si>
  <si>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</si>
  <si>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</si>
  <si>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</si>
  <si>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</si>
  <si>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</si>
  <si>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</si>
  <si>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</si>
  <si>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</si>
  <si>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</si>
  <si>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</si>
  <si>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</si>
  <si>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</si>
  <si>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</si>
  <si>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</si>
  <si>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</si>
  <si>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</si>
  <si>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</si>
  <si>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</si>
  <si>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</si>
  <si>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</si>
  <si>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</si>
  <si>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</si>
  <si>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</si>
  <si>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</si>
  <si>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</si>
  <si>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</si>
  <si>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</si>
  <si>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</si>
  <si>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</si>
  <si>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</si>
  <si>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</si>
  <si>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</si>
  <si>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</si>
  <si>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</si>
  <si>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</si>
  <si>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</si>
  <si>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</si>
  <si>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</si>
  <si>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</si>
  <si>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</si>
  <si>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</si>
  <si>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</si>
  <si>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</si>
  <si>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</si>
  <si>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</si>
  <si>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</si>
  <si>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</si>
  <si>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</si>
  <si>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</si>
  <si>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</si>
  <si>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</si>
  <si>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</si>
  <si>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</si>
  <si>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</si>
  <si>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</si>
  <si>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</si>
  <si>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</si>
  <si>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</si>
  <si>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</si>
  <si>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</si>
  <si>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</si>
  <si>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</si>
  <si>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</si>
  <si>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</si>
  <si>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</si>
  <si>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</si>
  <si>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</si>
  <si>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</si>
  <si>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</si>
  <si>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</si>
  <si>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</si>
  <si>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</si>
  <si>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</si>
  <si>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</si>
  <si>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</si>
  <si>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</si>
  <si>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</si>
  <si>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</si>
  <si>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</si>
  <si>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</si>
  <si>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</si>
  <si>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</si>
  <si>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</si>
  <si>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</si>
  <si>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</si>
  <si>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</si>
  <si>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</si>
  <si>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</si>
  <si>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</si>
  <si>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</si>
  <si>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</si>
  <si>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</si>
  <si>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</si>
  <si>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</si>
  <si>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</si>
  <si>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</si>
  <si>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</si>
  <si>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</si>
  <si>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</si>
  <si>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</si>
  <si>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</si>
  <si>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</si>
  <si>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</si>
  <si>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</si>
  <si>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</si>
  <si>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</si>
  <si>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</si>
  <si>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</si>
  <si>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</si>
  <si>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</si>
  <si>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</si>
  <si>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</si>
  <si>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</si>
  <si>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</si>
  <si>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</si>
  <si>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</si>
  <si>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</si>
  <si>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</si>
  <si>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</si>
  <si>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</si>
  <si>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</si>
  <si>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</si>
  <si>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</si>
  <si>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</si>
  <si>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</si>
  <si>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</si>
  <si>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</si>
  <si>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</si>
  <si>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</si>
  <si>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</si>
  <si>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</si>
  <si>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</si>
  <si>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</si>
  <si>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</si>
  <si>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</si>
  <si>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</si>
  <si>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</si>
  <si>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</si>
  <si>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</si>
  <si>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</si>
  <si>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</si>
  <si>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</si>
  <si>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</si>
  <si>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</si>
  <si>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</si>
  <si>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</si>
  <si>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</si>
  <si>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</si>
  <si>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</si>
  <si>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</si>
  <si>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</si>
  <si>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</si>
  <si>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</si>
  <si>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</si>
  <si>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</si>
  <si>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</si>
  <si>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</si>
  <si>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</si>
  <si>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</si>
  <si>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</si>
  <si>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</si>
  <si>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</si>
  <si>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</si>
  <si>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</si>
  <si>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</si>
  <si>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</si>
  <si>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</si>
  <si>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</si>
  <si>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</si>
  <si>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</si>
  <si>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</si>
  <si>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</si>
  <si>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</si>
  <si>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</si>
  <si>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</si>
  <si>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</si>
  <si>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</si>
  <si>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</si>
  <si>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</si>
  <si>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</si>
  <si>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</si>
  <si>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</si>
  <si>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</si>
  <si>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</si>
  <si>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</si>
  <si>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</si>
  <si>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</si>
  <si>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</si>
  <si>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</si>
  <si>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</si>
  <si>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</si>
  <si>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</si>
  <si>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</si>
  <si>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</si>
  <si>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</si>
  <si>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</si>
  <si>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</si>
  <si>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</si>
  <si>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</si>
  <si>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</si>
  <si>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</si>
  <si>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</si>
  <si>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</si>
  <si>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</si>
  <si>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</si>
  <si>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</si>
  <si>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</si>
  <si>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</si>
  <si>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</si>
  <si>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</si>
  <si>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</si>
  <si>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</si>
  <si>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</si>
  <si>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</si>
  <si>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</si>
  <si>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</si>
  <si>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</si>
  <si>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</si>
  <si>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</si>
  <si>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</si>
  <si>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</si>
  <si>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</si>
  <si>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</si>
  <si>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</si>
  <si>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</si>
  <si>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</si>
  <si>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</si>
  <si>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</si>
  <si>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</si>
  <si>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</si>
  <si>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</si>
  <si>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</si>
  <si>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</si>
  <si>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</si>
  <si>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</si>
  <si>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</si>
  <si>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</si>
  <si>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</si>
  <si>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</si>
  <si>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</si>
  <si>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</si>
  <si>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</si>
  <si>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</si>
  <si>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</si>
  <si>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</si>
  <si>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</si>
  <si>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</si>
  <si>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</si>
  <si>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</si>
  <si>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</si>
  <si>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</si>
  <si>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</si>
  <si>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</si>
  <si>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</si>
  <si>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</si>
  <si>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</si>
  <si>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</si>
  <si>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</si>
  <si>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</si>
  <si>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</si>
  <si>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</si>
  <si>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</si>
  <si>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</si>
  <si>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</si>
  <si>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</si>
  <si>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</si>
  <si>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</si>
  <si>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</si>
  <si>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</si>
  <si>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</si>
  <si>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</si>
  <si>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</si>
  <si>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</si>
  <si>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</si>
  <si>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</si>
  <si>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</si>
  <si>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</si>
  <si>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</si>
  <si>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</si>
  <si>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</si>
  <si>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</si>
  <si>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</si>
  <si>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</si>
  <si>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</si>
  <si>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</si>
  <si>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</si>
  <si>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</si>
  <si>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</si>
  <si>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</si>
  <si>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</si>
  <si>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</si>
  <si>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</si>
  <si>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</si>
  <si>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</si>
  <si>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</si>
  <si>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</si>
  <si>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</si>
  <si>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</si>
  <si>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</si>
  <si>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</si>
  <si>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</si>
  <si>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</si>
  <si>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</si>
  <si>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</si>
  <si>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</si>
  <si>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</si>
  <si>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</si>
  <si>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</si>
  <si>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</si>
  <si>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</si>
  <si>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</si>
  <si>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</si>
  <si>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</si>
  <si>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</si>
  <si>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</si>
  <si>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</si>
  <si>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</si>
  <si>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</si>
  <si>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</si>
  <si>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</si>
  <si>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</si>
  <si>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</si>
  <si>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</si>
  <si>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</si>
  <si>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</si>
  <si>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</si>
  <si>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</si>
  <si>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</si>
  <si>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</si>
  <si>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</si>
  <si>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</si>
  <si>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</si>
  <si>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</si>
  <si>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</si>
  <si>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</si>
  <si>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</si>
  <si>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</si>
  <si>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</si>
  <si>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</si>
  <si>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</si>
  <si>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</si>
  <si>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</si>
  <si>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</si>
  <si>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</si>
  <si>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</si>
  <si>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</si>
  <si>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</si>
  <si>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</si>
  <si>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</si>
  <si>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</si>
  <si>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</si>
  <si>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</si>
  <si>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</si>
  <si>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</si>
  <si>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</si>
  <si>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</si>
  <si>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</si>
  <si>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</si>
  <si>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</si>
  <si>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</si>
  <si>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</si>
  <si>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</si>
  <si>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</si>
  <si>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</si>
  <si>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</si>
  <si>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</si>
  <si>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</si>
  <si>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</si>
  <si>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</si>
  <si>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</si>
  <si>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</si>
  <si>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</si>
  <si>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</si>
  <si>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</si>
  <si>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</si>
  <si>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</si>
  <si>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</si>
  <si>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</si>
  <si>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</si>
  <si>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</si>
  <si>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</si>
  <si>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</si>
  <si>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</si>
  <si>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</si>
  <si>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</si>
  <si>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</si>
  <si>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</si>
  <si>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</si>
  <si>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</si>
  <si>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</si>
  <si>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</si>
  <si>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</si>
  <si>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</si>
  <si>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</si>
  <si>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</si>
  <si>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</si>
  <si>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</si>
  <si>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</si>
  <si>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</si>
  <si>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</si>
  <si>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</si>
  <si>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</si>
  <si>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</si>
  <si>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</si>
  <si>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</si>
  <si>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</si>
  <si>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</si>
  <si>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</si>
  <si>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</si>
  <si>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</si>
  <si>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</si>
  <si>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</si>
  <si>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</si>
  <si>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</si>
  <si>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</si>
  <si>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</si>
  <si>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</si>
  <si>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</si>
  <si>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</si>
  <si>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</si>
  <si>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</si>
  <si>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</si>
  <si>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</si>
  <si>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</si>
  <si>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</si>
  <si>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</si>
  <si>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</si>
  <si>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</si>
  <si>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</si>
  <si>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</si>
  <si>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</si>
  <si>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</si>
  <si>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</si>
  <si>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</si>
  <si>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</si>
  <si>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</si>
  <si>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</si>
  <si>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</si>
  <si>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</si>
  <si>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</si>
  <si>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</si>
  <si>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</si>
  <si>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</si>
  <si>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</si>
  <si>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</si>
  <si>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</si>
  <si>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</si>
  <si>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</si>
  <si>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</si>
  <si>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</si>
  <si>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</si>
  <si>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</si>
  <si>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</si>
  <si>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</si>
  <si>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</si>
  <si>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</si>
  <si>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</si>
  <si>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</si>
  <si>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</si>
  <si>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</si>
  <si>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</si>
  <si>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</si>
  <si>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</si>
  <si>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</si>
  <si>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</si>
  <si>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</si>
  <si>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</si>
  <si>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</si>
  <si>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</si>
  <si>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</si>
  <si>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</si>
  <si>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</si>
  <si>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</si>
  <si>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</si>
  <si>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</si>
  <si>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</si>
  <si>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</si>
  <si>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</si>
  <si>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</si>
  <si>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</si>
  <si>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</si>
  <si>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</si>
  <si>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</si>
  <si>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</si>
  <si>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</si>
  <si>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</si>
  <si>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</si>
  <si>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</si>
  <si>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</si>
  <si>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</si>
  <si>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</si>
  <si>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</si>
  <si>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</si>
  <si>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</si>
  <si>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</si>
  <si>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</si>
  <si>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</si>
  <si>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</si>
  <si>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</si>
  <si>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</si>
  <si>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</si>
  <si>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</si>
  <si>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</si>
  <si>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</si>
  <si>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</si>
  <si>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</si>
  <si>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</si>
  <si>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</si>
  <si>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</si>
  <si>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</si>
  <si>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</si>
  <si>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</si>
  <si>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</si>
  <si>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</si>
  <si>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</si>
  <si>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</si>
  <si>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</si>
  <si>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</si>
  <si>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</si>
  <si>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</si>
  <si>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</si>
  <si>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</si>
  <si>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</si>
  <si>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</si>
  <si>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</si>
  <si>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</si>
  <si>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</si>
  <si>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</si>
  <si>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</si>
  <si>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</si>
  <si>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</si>
  <si>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</si>
  <si>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</si>
  <si>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</si>
  <si>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</si>
  <si>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</si>
  <si>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</si>
  <si>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</si>
  <si>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</si>
  <si>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</si>
  <si>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</si>
  <si>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</si>
  <si>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</si>
  <si>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</si>
  <si>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</si>
  <si>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</si>
  <si>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</si>
  <si>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</si>
  <si>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</si>
  <si>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</si>
  <si>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</si>
  <si>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</si>
  <si>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</si>
  <si>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</si>
  <si>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</si>
  <si>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</si>
  <si>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</si>
  <si>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</si>
  <si>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</si>
  <si>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</si>
  <si>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</si>
  <si>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</si>
  <si>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</si>
  <si>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</si>
  <si>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</si>
  <si>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</si>
  <si>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</si>
  <si>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</si>
  <si>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</si>
  <si>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</si>
  <si>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</si>
  <si>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</si>
  <si>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</si>
  <si>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</si>
  <si>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</si>
  <si>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</si>
  <si>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</si>
  <si>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</si>
  <si>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</si>
  <si>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</si>
  <si>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</si>
  <si>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</si>
  <si>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</si>
  <si>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</si>
  <si>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</si>
  <si>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</si>
  <si>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</si>
  <si>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</si>
  <si>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</si>
  <si>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</si>
  <si>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</si>
  <si>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</si>
  <si>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</si>
  <si>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</si>
  <si>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</si>
  <si>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</si>
  <si>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</si>
  <si>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</si>
  <si>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</si>
  <si>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</si>
  <si>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</si>
  <si>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</si>
  <si>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</si>
  <si>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</si>
  <si>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</si>
  <si>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</si>
  <si>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</si>
  <si>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</si>
  <si>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</si>
  <si>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</si>
  <si>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</si>
  <si>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</si>
  <si>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</si>
  <si>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</si>
  <si>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</si>
  <si>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</si>
  <si>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</si>
  <si>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</si>
  <si>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</si>
  <si>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</si>
  <si>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</si>
  <si>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</si>
  <si>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</si>
  <si>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</si>
  <si>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</si>
  <si>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</si>
  <si>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</si>
  <si>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</si>
  <si>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</si>
  <si>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</si>
  <si>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</si>
  <si>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</si>
  <si>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</si>
  <si>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</si>
  <si>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</si>
  <si>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</si>
  <si>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</si>
  <si>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</si>
  <si>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</si>
  <si>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</si>
  <si>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</si>
  <si>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</si>
  <si>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</si>
  <si>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</si>
  <si>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</si>
  <si>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</si>
  <si>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</si>
  <si>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</si>
  <si>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</si>
  <si>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</si>
  <si>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</si>
  <si>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</si>
  <si>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</si>
  <si>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</si>
  <si>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</si>
  <si>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</si>
  <si>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</si>
  <si>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</si>
  <si>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</si>
  <si>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</si>
  <si>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</si>
  <si>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</si>
  <si>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</si>
  <si>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</si>
  <si>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</si>
  <si>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</si>
  <si>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</si>
  <si>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</si>
  <si>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</si>
  <si>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</si>
  <si>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</si>
  <si>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</si>
  <si>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</si>
  <si>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</si>
  <si>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</si>
  <si>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</si>
  <si>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</si>
  <si>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</si>
  <si>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</si>
  <si>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</si>
  <si>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</si>
  <si>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</si>
  <si>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</si>
  <si>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</si>
  <si>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</si>
  <si>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</si>
  <si>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</si>
  <si>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</si>
  <si>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</si>
  <si>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</si>
  <si>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</si>
  <si>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</si>
  <si>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</si>
  <si>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</si>
  <si>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</si>
  <si>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</si>
  <si>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</si>
  <si>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</si>
  <si>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</si>
  <si>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</si>
  <si>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</si>
  <si>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</si>
  <si>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</si>
  <si>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</si>
  <si>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</si>
  <si>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</si>
  <si>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</si>
  <si>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</si>
  <si>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</si>
  <si>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</si>
  <si>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</si>
  <si>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</si>
  <si>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</si>
  <si>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</si>
  <si>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</si>
  <si>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</si>
  <si>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</si>
  <si>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</si>
  <si>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</si>
  <si>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</si>
  <si>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</si>
  <si>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</si>
  <si>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</si>
  <si>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</si>
  <si>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</si>
  <si>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</si>
  <si>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</si>
  <si>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</si>
  <si>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</si>
  <si>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</si>
  <si>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</si>
  <si>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</si>
  <si>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</si>
  <si>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</si>
  <si>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</si>
  <si>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</si>
  <si>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</si>
  <si>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</si>
  <si>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</si>
  <si>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</si>
  <si>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</si>
  <si>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</si>
  <si>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</si>
  <si>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</si>
  <si>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</si>
  <si>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</si>
  <si>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</si>
  <si>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</si>
  <si>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</si>
  <si>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</si>
  <si>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</si>
  <si>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</si>
  <si>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</si>
  <si>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</si>
  <si>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</si>
  <si>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</si>
  <si>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</si>
  <si>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</si>
  <si>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</si>
  <si>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</si>
  <si>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</si>
  <si>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</si>
  <si>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</si>
  <si>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</si>
  <si>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</si>
  <si>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</si>
  <si>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</si>
  <si>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</si>
  <si>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</si>
  <si>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</si>
  <si>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</si>
  <si>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</si>
  <si>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</si>
  <si>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</si>
  <si>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</si>
  <si>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</si>
  <si>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</si>
  <si>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</si>
  <si>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</si>
  <si>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</si>
  <si>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</si>
  <si>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</si>
  <si>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</si>
  <si>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</si>
  <si>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</si>
  <si>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</si>
  <si>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</si>
  <si>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</si>
  <si>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</si>
  <si>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</si>
  <si>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</si>
  <si>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</si>
  <si>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</si>
  <si>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</si>
  <si>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</si>
  <si>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</si>
  <si>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</si>
  <si>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</si>
  <si>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</si>
  <si>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</si>
  <si>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</si>
  <si>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</si>
  <si>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</si>
  <si>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</si>
  <si>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</si>
  <si>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</si>
  <si>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</si>
  <si>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</si>
  <si>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</si>
  <si>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</si>
  <si>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</si>
  <si>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</si>
  <si>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</si>
  <si>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</si>
  <si>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</si>
  <si>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</si>
  <si>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</si>
  <si>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</si>
  <si>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</si>
  <si>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</si>
  <si>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</si>
  <si>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</si>
  <si>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</si>
  <si>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</si>
  <si>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</si>
  <si>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</si>
  <si>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</si>
  <si>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</si>
  <si>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</si>
  <si>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</si>
  <si>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</si>
  <si>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</si>
  <si>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</si>
  <si>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</si>
  <si>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</si>
  <si>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</si>
  <si>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</si>
  <si>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</si>
  <si>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</si>
  <si>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</si>
  <si>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</si>
  <si>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</si>
  <si>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</si>
  <si>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</si>
  <si>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</si>
  <si>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</si>
  <si>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</si>
  <si>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</si>
  <si>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</si>
  <si>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</si>
  <si>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</si>
  <si>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</si>
  <si>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</si>
  <si>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</si>
  <si>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</si>
  <si>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</si>
  <si>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</si>
  <si>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</si>
  <si>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</si>
  <si>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</si>
  <si>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</si>
  <si>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</si>
  <si>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</si>
  <si>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</si>
  <si>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</si>
  <si>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</si>
  <si>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</si>
  <si>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</si>
  <si>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</si>
  <si>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</si>
  <si>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</si>
  <si>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</si>
  <si>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</si>
  <si>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</si>
  <si>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</si>
  <si>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</si>
  <si>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</si>
  <si>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</si>
  <si>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</si>
  <si>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</si>
  <si>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</si>
  <si>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</si>
  <si>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</si>
  <si>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</si>
  <si>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</si>
  <si>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</si>
  <si>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</si>
  <si>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</si>
  <si>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</si>
  <si>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</si>
  <si>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</si>
  <si>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</si>
  <si>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</si>
  <si>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</si>
  <si>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</si>
  <si>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</si>
  <si>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</si>
  <si>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</si>
  <si>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</si>
  <si>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</si>
  <si>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</si>
  <si>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</si>
  <si>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</si>
  <si>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</si>
  <si>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</si>
  <si>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</si>
  <si>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</si>
  <si>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</si>
  <si>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</si>
  <si>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</si>
  <si>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</si>
  <si>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</si>
  <si>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</si>
  <si>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</si>
  <si>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</si>
  <si>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</si>
  <si>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</si>
  <si>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</si>
  <si>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</si>
  <si>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</si>
  <si>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</si>
  <si>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</si>
  <si>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</si>
  <si>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</si>
  <si>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</si>
  <si>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</si>
  <si>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</si>
  <si>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</si>
  <si>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</si>
  <si>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</si>
  <si>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</si>
  <si>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</si>
  <si>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</si>
  <si>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</si>
  <si>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</si>
  <si>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</si>
  <si>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</si>
  <si>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</si>
  <si>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</si>
  <si>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</si>
  <si>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</si>
  <si>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</si>
  <si>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</si>
  <si>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</si>
  <si>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</si>
  <si>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</si>
  <si>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</si>
  <si>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</si>
  <si>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</si>
  <si>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</si>
  <si>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</si>
  <si>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</si>
  <si>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</si>
  <si>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</si>
  <si>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</si>
  <si>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</si>
  <si>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</si>
  <si>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</si>
  <si>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</si>
  <si>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</si>
  <si>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</si>
  <si>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</si>
  <si>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</si>
  <si>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</si>
  <si>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</si>
  <si>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</si>
  <si>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</si>
  <si>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</si>
  <si>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</si>
  <si>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</si>
  <si>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</si>
  <si>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</si>
  <si>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</si>
  <si>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</si>
  <si>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</si>
  <si>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</si>
  <si>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</si>
  <si>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</si>
  <si>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</si>
  <si>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</si>
  <si>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</si>
  <si>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</si>
  <si>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</si>
  <si>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</si>
  <si>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</si>
  <si>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</si>
  <si>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</si>
  <si>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</si>
  <si>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</si>
  <si>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</si>
  <si>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</si>
  <si>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</si>
  <si>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</si>
  <si>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</si>
  <si>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</si>
  <si>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</si>
  <si>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</si>
  <si>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</si>
  <si>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</si>
  <si>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</si>
  <si>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</si>
  <si>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</si>
  <si>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</si>
  <si>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</si>
  <si>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</si>
  <si>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</si>
  <si>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</si>
  <si>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</si>
  <si>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</si>
  <si>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</si>
  <si>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</si>
  <si>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</si>
  <si>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</si>
  <si>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</si>
  <si>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</si>
  <si>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</si>
  <si>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</si>
  <si>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</si>
  <si>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</si>
  <si>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</si>
  <si>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</si>
  <si>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</si>
  <si>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</si>
  <si>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</si>
  <si>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</si>
  <si>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</si>
  <si>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</si>
  <si>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</si>
  <si>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</si>
  <si>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</si>
  <si>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</si>
  <si>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</si>
  <si>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</si>
  <si>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</si>
  <si>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</si>
  <si>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</si>
  <si>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</si>
  <si>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</si>
  <si>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</si>
  <si>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</si>
  <si>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</si>
  <si>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</si>
  <si>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</si>
  <si>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</si>
  <si>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</si>
  <si>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</si>
  <si>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</si>
  <si>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</si>
  <si>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</si>
  <si>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</si>
  <si>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</si>
  <si>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</si>
  <si>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</si>
  <si>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</si>
  <si>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</si>
  <si>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</si>
  <si>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</si>
  <si>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</si>
  <si>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</si>
  <si>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</si>
  <si>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</si>
  <si>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</si>
  <si>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</si>
  <si>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</si>
  <si>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</si>
  <si>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</si>
  <si>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</si>
  <si>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</si>
  <si>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</si>
  <si>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</si>
  <si>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</si>
  <si>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</si>
  <si>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</si>
  <si>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</si>
  <si>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</si>
  <si>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</si>
  <si>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</si>
  <si>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</si>
  <si>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</si>
  <si>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</si>
  <si>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</si>
  <si>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</si>
  <si>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</si>
  <si>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</si>
  <si>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</si>
  <si>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</si>
  <si>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</si>
  <si>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</si>
  <si>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</si>
  <si>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</si>
  <si>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</si>
  <si>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</si>
  <si>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</si>
  <si>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</si>
  <si>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</si>
  <si>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</si>
  <si>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</si>
  <si>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</si>
  <si>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</si>
  <si>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</si>
  <si>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</si>
  <si>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</si>
  <si>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</si>
  <si>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</si>
  <si>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</si>
  <si>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</si>
  <si>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</si>
  <si>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</si>
  <si>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</si>
  <si>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</si>
  <si>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</si>
  <si>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</si>
  <si>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</si>
  <si>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</si>
  <si>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</si>
  <si>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</si>
  <si>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</si>
  <si>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</si>
  <si>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</si>
  <si>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</si>
  <si>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</si>
  <si>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</si>
  <si>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</si>
  <si>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</si>
  <si>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</si>
  <si>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</si>
  <si>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</si>
  <si>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</si>
  <si>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</si>
  <si>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</si>
  <si>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</si>
  <si>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</si>
  <si>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</si>
  <si>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</si>
  <si>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</si>
  <si>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</si>
  <si>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</si>
  <si>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</si>
  <si>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</si>
  <si>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</si>
  <si>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</si>
  <si>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</si>
  <si>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</si>
  <si>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</si>
  <si>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</si>
  <si>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</si>
  <si>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</si>
  <si>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</si>
  <si>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</si>
  <si>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</si>
  <si>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</si>
  <si>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</si>
  <si>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</si>
  <si>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</si>
  <si>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</si>
  <si>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</si>
  <si>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</si>
  <si>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</si>
  <si>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</si>
  <si>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</si>
  <si>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</si>
  <si>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</si>
  <si>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</si>
  <si>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</si>
  <si>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</si>
  <si>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</si>
  <si>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</si>
  <si>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</si>
  <si>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</si>
  <si>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</si>
  <si>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</si>
  <si>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</si>
  <si>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</si>
  <si>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</si>
  <si>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</si>
  <si>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</si>
  <si>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</si>
  <si>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</si>
  <si>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</si>
  <si>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</si>
  <si>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</si>
  <si>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</si>
  <si>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</si>
  <si>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</si>
  <si>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</si>
  <si>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</si>
  <si>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</si>
  <si>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</si>
  <si>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</si>
  <si>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</si>
  <si>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</si>
  <si>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</si>
  <si>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</si>
  <si>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</si>
  <si>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</si>
  <si>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</si>
  <si>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</si>
  <si>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</si>
  <si>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</si>
  <si>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</si>
  <si>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</si>
  <si>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</si>
  <si>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</si>
  <si>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</si>
  <si>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</si>
  <si>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</si>
  <si>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</si>
  <si>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</si>
  <si>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</si>
  <si>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</si>
  <si>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</si>
  <si>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</si>
  <si>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</si>
  <si>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</si>
  <si>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</si>
  <si>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</si>
  <si>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</si>
  <si>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</si>
  <si>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</si>
  <si>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</si>
  <si>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</si>
  <si>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</si>
  <si>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</si>
  <si>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</si>
  <si>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</si>
  <si>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</si>
  <si>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</si>
  <si>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</si>
  <si>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</si>
  <si>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</si>
  <si>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</si>
  <si>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</si>
  <si>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</si>
  <si>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</si>
  <si>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</si>
  <si>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</si>
  <si>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</si>
  <si>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</si>
  <si>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</si>
  <si>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</si>
  <si>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</si>
  <si>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</si>
  <si>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</si>
  <si>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</si>
  <si>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</si>
  <si>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</si>
  <si>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</si>
  <si>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</si>
  <si>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</si>
  <si>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</si>
  <si>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</si>
  <si>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</si>
  <si>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</si>
  <si>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</si>
  <si>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</si>
  <si>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</si>
  <si>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</si>
  <si>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</si>
  <si>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</si>
  <si>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</si>
  <si>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</si>
  <si>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</si>
  <si>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</si>
  <si>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</si>
  <si>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</si>
  <si>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</si>
  <si>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</si>
  <si>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</si>
  <si>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</si>
  <si>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</si>
  <si>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</si>
  <si>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</si>
  <si>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</si>
  <si>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</si>
  <si>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</si>
  <si>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</si>
  <si>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</si>
  <si>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</si>
  <si>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</si>
  <si>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</si>
  <si>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</si>
  <si>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</si>
  <si>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</si>
  <si>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</si>
  <si>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</si>
  <si>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</si>
  <si>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</si>
  <si>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</si>
  <si>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</si>
  <si>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</si>
  <si>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</si>
  <si>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</si>
  <si>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</si>
  <si>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</si>
  <si>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</si>
  <si>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</si>
  <si>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</si>
  <si>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</si>
  <si>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</si>
  <si>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</si>
  <si>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</si>
  <si>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</si>
  <si>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</si>
  <si>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</si>
  <si>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</si>
  <si>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</si>
  <si>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</si>
  <si>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</si>
  <si>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</si>
  <si>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</si>
  <si>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</si>
  <si>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</si>
  <si>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</si>
  <si>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</si>
  <si>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</si>
  <si>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</si>
  <si>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</si>
  <si>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</si>
  <si>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</si>
  <si>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</si>
  <si>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</si>
  <si>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</si>
  <si>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</si>
  <si>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</si>
  <si>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</si>
  <si>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</si>
  <si>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</si>
  <si>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</si>
  <si>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</si>
  <si>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</si>
  <si>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</si>
  <si>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</si>
  <si>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</si>
  <si>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</si>
  <si>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</si>
  <si>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</si>
  <si>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</si>
  <si>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</si>
  <si>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</si>
  <si>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</si>
  <si>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</si>
  <si>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</si>
  <si>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</si>
  <si>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</si>
  <si>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</si>
  <si>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</si>
  <si>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</si>
  <si>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</si>
  <si>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</si>
  <si>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</si>
  <si>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</si>
  <si>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</si>
  <si>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</si>
  <si>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</si>
  <si>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</si>
  <si>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</si>
  <si>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</si>
  <si>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</si>
  <si>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</si>
  <si>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</si>
  <si>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</si>
  <si>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</si>
  <si>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</si>
  <si>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</si>
  <si>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</si>
  <si>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</si>
  <si>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</si>
  <si>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</si>
  <si>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</si>
  <si>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</si>
  <si>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</si>
  <si>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</si>
  <si>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</si>
  <si>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</si>
  <si>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</si>
  <si>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</si>
  <si>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</si>
  <si>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</si>
  <si>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</si>
  <si>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</si>
  <si>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</si>
  <si>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</si>
  <si>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</si>
  <si>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</si>
  <si>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</si>
  <si>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</si>
  <si>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</si>
  <si>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</si>
  <si>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</si>
  <si>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</si>
  <si>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</si>
  <si>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</si>
  <si>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</si>
  <si>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</si>
  <si>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</si>
  <si>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</si>
  <si>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</si>
  <si>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</si>
  <si>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</si>
  <si>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</si>
  <si>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</si>
  <si>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</si>
  <si>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</si>
  <si>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</si>
  <si>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</si>
  <si>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</si>
  <si>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</si>
  <si>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</si>
  <si>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</si>
  <si>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</si>
  <si>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</si>
  <si>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</si>
  <si>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</si>
  <si>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</si>
  <si>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</si>
  <si>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</si>
  <si>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</si>
  <si>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</si>
  <si>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</si>
  <si>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</si>
  <si>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</si>
  <si>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</si>
  <si>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</si>
  <si>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</si>
  <si>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</si>
  <si>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</si>
  <si>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</si>
  <si>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</si>
  <si>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</si>
  <si>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</si>
  <si>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</si>
  <si>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</si>
  <si>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</si>
  <si>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</si>
  <si>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</si>
  <si>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</si>
  <si>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</si>
  <si>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</si>
  <si>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</si>
  <si>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</si>
  <si>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</si>
  <si>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</si>
  <si>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</si>
  <si>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</si>
  <si>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</si>
  <si>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</si>
  <si>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</si>
  <si>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</si>
  <si>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</si>
  <si>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</si>
  <si>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</si>
  <si>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</si>
  <si>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</si>
  <si>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</si>
  <si>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</si>
  <si>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</si>
  <si>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</si>
  <si>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</si>
  <si>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</si>
  <si>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</si>
  <si>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</si>
  <si>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</si>
  <si>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</si>
  <si>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</si>
  <si>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</si>
  <si>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</si>
  <si>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</si>
  <si>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</si>
  <si>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</si>
  <si>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</si>
  <si>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</si>
  <si>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</si>
  <si>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</si>
  <si>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</si>
  <si>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</si>
  <si>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</si>
  <si>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</si>
  <si>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</si>
  <si>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</si>
  <si>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</si>
  <si>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</si>
  <si>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</si>
  <si>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</si>
  <si>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</si>
  <si>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</si>
  <si>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</si>
  <si>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</si>
  <si>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</si>
  <si>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</si>
  <si>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</si>
  <si>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</si>
  <si>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</si>
  <si>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</si>
  <si>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</si>
  <si>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</si>
  <si>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</si>
  <si>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</si>
  <si>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</si>
  <si>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</si>
  <si>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</si>
  <si>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</si>
  <si>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</si>
  <si>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</si>
  <si>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</si>
  <si>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</si>
  <si>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</si>
  <si>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</si>
  <si>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</si>
  <si>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</si>
  <si>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</si>
  <si>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</si>
  <si>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</si>
  <si>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</si>
  <si>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</si>
  <si>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</si>
  <si>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</si>
  <si>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</si>
  <si>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</si>
  <si>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</si>
  <si>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</si>
  <si>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</si>
  <si>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</si>
  <si>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</si>
  <si>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</si>
  <si>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</si>
  <si>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</si>
  <si>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</si>
  <si>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</si>
  <si>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</si>
  <si>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</si>
  <si>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</si>
  <si>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</si>
  <si>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</si>
  <si>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</si>
  <si>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</si>
  <si>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</si>
  <si>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</si>
  <si>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</si>
  <si>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</si>
  <si>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</si>
  <si>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</si>
  <si>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</si>
  <si>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</si>
  <si>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</si>
  <si>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</si>
  <si>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</si>
  <si>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</si>
  <si>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</si>
  <si>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</si>
  <si>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</si>
  <si>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</si>
  <si>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</si>
  <si>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</si>
  <si>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</si>
  <si>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</si>
  <si>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</si>
  <si>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</si>
  <si>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</si>
  <si>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</si>
  <si>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</si>
  <si>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</si>
  <si>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</si>
  <si>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</si>
  <si>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</si>
  <si>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</si>
  <si>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</si>
  <si>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</si>
  <si>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</si>
  <si>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</si>
  <si>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</si>
  <si>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</si>
  <si>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</si>
  <si>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</si>
  <si>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</si>
  <si>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</si>
  <si>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</si>
  <si>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</si>
  <si>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</si>
  <si>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</si>
  <si>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</si>
  <si>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</si>
  <si>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</si>
  <si>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</si>
  <si>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</si>
  <si>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</si>
  <si>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</si>
  <si>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</si>
  <si>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</si>
  <si>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</si>
  <si>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</si>
  <si>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</si>
  <si>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</si>
  <si>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</si>
  <si>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</si>
  <si>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</si>
  <si>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</si>
  <si>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</si>
  <si>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</si>
  <si>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</si>
  <si>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</si>
  <si>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</si>
  <si>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</si>
  <si>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</si>
  <si>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</si>
  <si>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</si>
  <si>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</si>
  <si>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</si>
  <si>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</si>
  <si>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</si>
  <si>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</si>
  <si>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</si>
  <si>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</si>
  <si>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</si>
  <si>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</si>
  <si>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</si>
  <si>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</si>
  <si>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</si>
  <si>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</si>
  <si>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</si>
  <si>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</si>
  <si>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</si>
  <si>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</si>
  <si>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</si>
  <si>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</si>
  <si>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</si>
  <si>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</si>
  <si>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</si>
  <si>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</si>
  <si>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</si>
  <si>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</si>
  <si>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</si>
  <si>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</si>
  <si>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</si>
  <si>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</si>
  <si>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</si>
  <si>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</si>
  <si>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</si>
  <si>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</si>
  <si>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</si>
  <si>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</si>
  <si>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</si>
  <si>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</si>
  <si>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</si>
  <si>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</si>
  <si>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</si>
  <si>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</si>
  <si>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</si>
  <si>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</si>
  <si>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</si>
  <si>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</si>
  <si>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</si>
  <si>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</si>
  <si>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</si>
  <si>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</si>
  <si>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</si>
  <si>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</si>
  <si>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</si>
  <si>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</si>
  <si>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</si>
  <si>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</si>
  <si>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</si>
  <si>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</si>
  <si>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</si>
  <si>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</si>
  <si>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</si>
  <si>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</si>
  <si>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</si>
  <si>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</si>
  <si>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</si>
  <si>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</si>
  <si>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</si>
  <si>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</si>
  <si>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</si>
  <si>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</si>
  <si>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</si>
  <si>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</si>
  <si>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</si>
  <si>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</si>
  <si>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</si>
  <si>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</si>
  <si>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</si>
  <si>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</si>
  <si>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</si>
  <si>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</si>
  <si>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</si>
  <si>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</si>
  <si>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</si>
  <si>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</si>
  <si>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</si>
  <si>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</si>
  <si>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</si>
  <si>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</si>
  <si>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</si>
  <si>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</si>
  <si>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</si>
  <si>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</si>
  <si>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</si>
  <si>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</si>
  <si>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</si>
  <si>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</si>
  <si>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</si>
  <si>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</si>
  <si>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</si>
  <si>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</si>
  <si>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</si>
  <si>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</si>
  <si>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</si>
  <si>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</si>
  <si>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</si>
  <si>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</si>
  <si>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</si>
  <si>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</si>
  <si>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</si>
  <si>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</si>
  <si>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</si>
  <si>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</si>
  <si>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</si>
  <si>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</si>
  <si>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</si>
  <si>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</si>
  <si>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</si>
  <si>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</si>
  <si>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</si>
  <si>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</si>
  <si>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</si>
  <si>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</si>
  <si>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</si>
  <si>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</si>
  <si>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</si>
  <si>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</si>
  <si>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</si>
  <si>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</si>
  <si>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</si>
  <si>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</si>
  <si>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</si>
  <si>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</si>
  <si>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</si>
  <si>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</si>
  <si>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</si>
  <si>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</si>
  <si>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</si>
  <si>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</si>
  <si>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</si>
  <si>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</si>
  <si>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</si>
  <si>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</si>
  <si>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</si>
  <si>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</si>
  <si>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</si>
  <si>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</si>
  <si>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</si>
  <si>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</si>
  <si>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</si>
  <si>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</si>
  <si>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</si>
  <si>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</si>
  <si>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</si>
  <si>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</si>
  <si>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</si>
  <si>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</si>
  <si>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</si>
  <si>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</si>
  <si>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</si>
  <si>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</si>
  <si>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</si>
  <si>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</si>
  <si>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</si>
  <si>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</si>
  <si>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</si>
  <si>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</si>
  <si>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</si>
  <si>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</si>
  <si>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</si>
  <si>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</si>
  <si>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</si>
  <si>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</si>
  <si>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</si>
  <si>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</si>
  <si>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</si>
  <si>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</si>
  <si>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</si>
  <si>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</si>
  <si>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</si>
  <si>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</si>
  <si>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</si>
  <si>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</si>
  <si>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</si>
  <si>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</si>
  <si>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</si>
  <si>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</si>
  <si>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</si>
  <si>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</si>
  <si>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</si>
  <si>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</si>
  <si>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</si>
  <si>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</si>
  <si>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</si>
  <si>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</si>
  <si>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</si>
  <si>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</si>
  <si>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</si>
  <si>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</si>
  <si>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</si>
  <si>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</si>
  <si>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</si>
  <si>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</si>
  <si>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</si>
  <si>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</si>
  <si>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</si>
  <si>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</si>
  <si>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</si>
  <si>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</si>
  <si>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</si>
  <si>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</si>
  <si>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</si>
  <si>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</si>
  <si>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</si>
  <si>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</si>
  <si>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</si>
  <si>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</si>
  <si>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</si>
  <si>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</si>
  <si>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</si>
  <si>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</si>
  <si>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</si>
  <si>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</si>
  <si>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</si>
  <si>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</si>
  <si>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</si>
  <si>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</si>
  <si>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</si>
  <si>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</si>
  <si>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</si>
  <si>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</si>
  <si>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</si>
  <si>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</si>
  <si>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</si>
  <si>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</si>
  <si>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</si>
  <si>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</si>
  <si>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</si>
  <si>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</si>
  <si>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</si>
  <si>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</si>
  <si>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</si>
  <si>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</si>
  <si>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</si>
  <si>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</si>
  <si>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</si>
  <si>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</si>
  <si>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</si>
  <si>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</si>
  <si>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</si>
  <si>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</si>
  <si>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</si>
  <si>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</si>
  <si>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</si>
  <si>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</si>
  <si>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</si>
  <si>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</si>
  <si>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</si>
  <si>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</si>
  <si>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</si>
  <si>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</si>
  <si>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</si>
  <si>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</si>
  <si>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</si>
  <si>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</si>
  <si>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</si>
  <si>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</si>
  <si>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</si>
  <si>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</si>
  <si>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</si>
  <si>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</si>
  <si>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</si>
  <si>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</si>
  <si>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</si>
  <si>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</si>
  <si>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</si>
  <si>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</si>
  <si>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</si>
  <si>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</si>
  <si>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</si>
  <si>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</si>
  <si>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</si>
  <si>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</si>
  <si>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</si>
  <si>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</si>
  <si>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</si>
  <si>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</si>
  <si>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</si>
  <si>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</si>
  <si>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</si>
  <si>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</si>
  <si>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</si>
  <si>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</si>
  <si>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</si>
  <si>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</si>
  <si>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</si>
  <si>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</si>
  <si>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</si>
  <si>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</si>
  <si>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</si>
  <si>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</si>
  <si>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</si>
  <si>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</si>
  <si>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</si>
  <si>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</si>
  <si>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</si>
  <si>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</si>
  <si>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</si>
  <si>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</si>
  <si>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</si>
  <si>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</si>
  <si>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</si>
  <si>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</si>
  <si>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</si>
  <si>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</si>
  <si>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</si>
  <si>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</si>
  <si>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</si>
  <si>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</si>
  <si>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</si>
  <si>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</si>
  <si>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</si>
  <si>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</si>
  <si>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</si>
  <si>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</si>
  <si>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</si>
  <si>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</si>
  <si>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</si>
  <si>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</si>
  <si>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</si>
  <si>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</si>
  <si>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</si>
  <si>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</si>
  <si>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</si>
  <si>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</si>
  <si>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</si>
  <si>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</si>
  <si>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</si>
  <si>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</si>
  <si>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</si>
  <si>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</si>
  <si>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</si>
  <si>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</si>
  <si>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</si>
  <si>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</si>
  <si>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</si>
  <si>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</si>
  <si>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</si>
  <si>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</si>
  <si>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</si>
  <si>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</si>
  <si>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</si>
  <si>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</si>
  <si>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</si>
  <si>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</si>
  <si>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</si>
  <si>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</si>
  <si>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</si>
  <si>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</si>
  <si>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</si>
  <si>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</si>
  <si>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</si>
  <si>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</si>
  <si>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</si>
  <si>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</si>
  <si>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</si>
  <si>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</si>
  <si>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</si>
  <si>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</si>
  <si>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</si>
  <si>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</si>
  <si>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</si>
  <si>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</si>
  <si>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</si>
  <si>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</si>
  <si>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</si>
  <si>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</si>
  <si>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</si>
  <si>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</si>
  <si>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</si>
  <si>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</si>
  <si>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</si>
  <si>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</si>
  <si>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</si>
  <si>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</si>
  <si>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</si>
  <si>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</si>
  <si>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</si>
  <si>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</si>
  <si>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</si>
  <si>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</si>
  <si>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</si>
  <si>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</si>
  <si>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</si>
  <si>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</si>
  <si>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</si>
  <si>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</si>
  <si>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</si>
  <si>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</si>
  <si>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</si>
  <si>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</si>
  <si>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</si>
  <si>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</si>
  <si>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</si>
  <si>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</si>
  <si>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</si>
  <si>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</si>
  <si>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</si>
  <si>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</si>
  <si>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</si>
  <si>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</si>
  <si>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</si>
  <si>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</si>
  <si>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</si>
  <si>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</si>
  <si>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</si>
  <si>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</si>
  <si>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</si>
  <si>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</si>
  <si>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</si>
  <si>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</si>
  <si>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</si>
  <si>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</si>
  <si>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</si>
  <si>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</si>
  <si>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</si>
  <si>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</si>
  <si>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</si>
  <si>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</si>
  <si>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</si>
  <si>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</si>
  <si>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</si>
  <si>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</si>
  <si>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</si>
  <si>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</si>
  <si>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</si>
  <si>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</si>
  <si>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</si>
  <si>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</si>
  <si>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</si>
  <si>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</si>
  <si>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</si>
  <si>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</si>
  <si>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</si>
  <si>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</si>
  <si>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</si>
  <si>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</si>
  <si>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</si>
  <si>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</si>
  <si>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</si>
  <si>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</si>
  <si>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</si>
  <si>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</si>
  <si>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</si>
  <si>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</si>
  <si>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</si>
  <si>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</si>
  <si>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</si>
  <si>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</si>
  <si>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</si>
  <si>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</si>
  <si>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</si>
  <si>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</si>
  <si>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</si>
  <si>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</si>
  <si>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</si>
  <si>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</si>
  <si>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</si>
  <si>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</si>
  <si>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</si>
  <si>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</si>
  <si>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</si>
  <si>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</si>
  <si>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</si>
  <si>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</si>
  <si>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</si>
  <si>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</si>
  <si>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</si>
  <si>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</si>
  <si>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</si>
  <si>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</si>
  <si>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</si>
  <si>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</si>
  <si>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</si>
  <si>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</si>
  <si>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</si>
  <si>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</si>
  <si>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</si>
  <si>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</si>
  <si>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</si>
  <si>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</si>
  <si>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</si>
  <si>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</si>
  <si>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</si>
  <si>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</si>
  <si>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</si>
  <si>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</si>
  <si>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</si>
  <si>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</si>
  <si>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</si>
  <si>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</si>
  <si>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</si>
  <si>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</si>
  <si>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</si>
  <si>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</si>
  <si>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</si>
  <si>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</si>
  <si>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</si>
  <si>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</si>
  <si>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</si>
  <si>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</si>
  <si>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</si>
  <si>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</si>
  <si>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</si>
  <si>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</si>
  <si>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</si>
  <si>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</si>
  <si>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</si>
  <si>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</si>
  <si>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</si>
  <si>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</si>
  <si>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</si>
  <si>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</si>
  <si>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</si>
  <si>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</si>
  <si>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</si>
  <si>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</si>
  <si>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</si>
  <si>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</si>
  <si>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</si>
  <si>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</si>
  <si>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</si>
  <si>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</si>
  <si>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</si>
  <si>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</si>
  <si>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</si>
  <si>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</si>
  <si>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</si>
  <si>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</si>
  <si>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</si>
  <si>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</si>
  <si>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</si>
  <si>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</si>
  <si>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</si>
  <si>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</si>
  <si>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</si>
  <si>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</si>
  <si>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</si>
  <si>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</si>
  <si>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</si>
  <si>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</si>
  <si>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</si>
  <si>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</si>
  <si>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</si>
  <si>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</si>
  <si>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</si>
  <si>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</si>
  <si>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</si>
  <si>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</si>
  <si>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</si>
  <si>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</si>
  <si>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</si>
  <si>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</si>
  <si>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</si>
  <si>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</si>
  <si>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</si>
  <si>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</si>
  <si>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</si>
  <si>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</si>
  <si>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</si>
  <si>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</si>
  <si>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</si>
  <si>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</si>
  <si>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</si>
  <si>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</si>
  <si>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</si>
  <si>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</si>
  <si>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</si>
  <si>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</si>
  <si>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</si>
  <si>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</si>
  <si>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</si>
  <si>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</si>
  <si>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</si>
  <si>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</si>
  <si>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</si>
  <si>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</si>
  <si>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</si>
  <si>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</si>
  <si>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</si>
  <si>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</si>
  <si>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</si>
  <si>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</si>
  <si>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</si>
  <si>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</si>
  <si>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</si>
  <si>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</si>
  <si>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</si>
  <si>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</si>
  <si>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</si>
  <si>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</si>
  <si>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</si>
  <si>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</si>
  <si>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</si>
  <si>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</si>
  <si>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</si>
  <si>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</si>
  <si>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</si>
  <si>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</si>
  <si>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</si>
  <si>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</si>
  <si>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</si>
  <si>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</si>
  <si>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</si>
  <si>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</si>
  <si>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</si>
  <si>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</si>
  <si>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</si>
  <si>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</si>
  <si>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</si>
  <si>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</si>
  <si>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</si>
  <si>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</si>
  <si>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</si>
  <si>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</si>
  <si>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</si>
  <si>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</si>
  <si>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</si>
  <si>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</si>
  <si>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</si>
  <si>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</si>
  <si>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</si>
  <si>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</si>
  <si>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</si>
  <si>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</si>
  <si>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</si>
  <si>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</si>
  <si>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</si>
  <si>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</si>
  <si>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</si>
  <si>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</si>
  <si>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</si>
  <si>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</si>
  <si>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</si>
  <si>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</si>
  <si>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</si>
  <si>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</si>
  <si>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</si>
  <si>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</si>
  <si>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</si>
  <si>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</si>
  <si>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</si>
  <si>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</si>
  <si>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</si>
  <si>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</si>
  <si>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</si>
  <si>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</si>
  <si>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</si>
  <si>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</si>
  <si>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</si>
  <si>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</si>
  <si>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</si>
  <si>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</si>
  <si>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</si>
  <si>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</si>
  <si>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</si>
  <si>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</si>
  <si>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</si>
  <si>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</si>
  <si>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</si>
  <si>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</si>
  <si>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</si>
  <si>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</si>
  <si>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</si>
  <si>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</si>
  <si>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</si>
  <si>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</si>
  <si>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</si>
  <si>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</si>
  <si>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</si>
  <si>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</si>
  <si>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</si>
  <si>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</si>
  <si>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</si>
  <si>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</si>
  <si>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</si>
  <si>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</si>
  <si>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</si>
  <si>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</si>
  <si>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</si>
  <si>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</si>
  <si>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</si>
  <si>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</si>
  <si>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</si>
  <si>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</si>
  <si>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</si>
  <si>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</si>
  <si>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</si>
  <si>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</si>
  <si>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</si>
  <si>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</si>
  <si>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</si>
  <si>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</si>
  <si>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</si>
  <si>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</si>
  <si>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</si>
  <si>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</si>
  <si>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</si>
  <si>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</si>
  <si>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</si>
  <si>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</si>
  <si>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</si>
  <si>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</si>
  <si>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</si>
  <si>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</si>
  <si>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</si>
  <si>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</si>
  <si>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</si>
  <si>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</si>
  <si>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</si>
  <si>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</si>
  <si>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</si>
  <si>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</si>
  <si>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</si>
  <si>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</si>
  <si>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</si>
  <si>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</si>
  <si>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</si>
  <si>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</si>
  <si>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</si>
  <si>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</si>
  <si>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</si>
  <si>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</si>
  <si>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</si>
  <si>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</si>
  <si>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</si>
  <si>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</si>
  <si>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</si>
  <si>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</si>
  <si>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</si>
  <si>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</si>
  <si>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</si>
  <si>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</si>
  <si>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</si>
  <si>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</si>
  <si>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</si>
  <si>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</si>
  <si>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</si>
  <si>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</si>
  <si>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</si>
  <si>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</si>
  <si>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</si>
  <si>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</si>
  <si>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</si>
  <si>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</si>
  <si>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</si>
  <si>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</si>
  <si>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</si>
  <si>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</si>
  <si>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</si>
  <si>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</si>
  <si>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</si>
  <si>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</si>
  <si>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</si>
  <si>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</si>
  <si>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</si>
  <si>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</si>
  <si>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</si>
  <si>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</si>
  <si>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</si>
  <si>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</si>
  <si>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</si>
  <si>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</si>
  <si>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</si>
  <si>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</si>
  <si>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</si>
  <si>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</si>
  <si>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</si>
  <si>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</si>
  <si>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</si>
  <si>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</si>
  <si>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</si>
  <si>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</si>
  <si>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</si>
  <si>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</si>
  <si>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</si>
  <si>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</si>
  <si>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</si>
  <si>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</si>
  <si>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</si>
  <si>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</si>
  <si>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</si>
  <si>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</si>
  <si>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</si>
  <si>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</si>
  <si>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</si>
  <si>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</si>
  <si>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</si>
  <si>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</si>
  <si>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</si>
  <si>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</si>
  <si>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</si>
  <si>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</si>
  <si>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</si>
  <si>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</si>
  <si>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</si>
  <si>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</si>
  <si>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</si>
  <si>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</si>
  <si>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</si>
  <si>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</si>
  <si>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</si>
  <si>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</si>
  <si>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</si>
  <si>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</si>
  <si>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</si>
  <si>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</si>
  <si>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</si>
  <si>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</si>
  <si>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</si>
  <si>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</si>
  <si>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</si>
  <si>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</si>
  <si>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</si>
  <si>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</si>
  <si>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</si>
  <si>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</si>
  <si>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</si>
  <si>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</si>
  <si>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</si>
  <si>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</si>
  <si>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</si>
  <si>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</si>
  <si>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</si>
  <si>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</si>
  <si>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</si>
  <si>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</si>
  <si>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</si>
  <si>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</si>
  <si>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</si>
  <si>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</si>
  <si>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</si>
  <si>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</si>
  <si>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</si>
  <si>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</si>
  <si>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</si>
  <si>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</si>
  <si>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</si>
  <si>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</si>
  <si>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</si>
  <si>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</si>
  <si>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</si>
  <si>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</si>
  <si>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</si>
  <si>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</si>
  <si>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</si>
  <si>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</si>
  <si>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</si>
  <si>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</si>
  <si>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</si>
  <si>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</si>
  <si>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</si>
  <si>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</si>
  <si>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</si>
  <si>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</si>
  <si>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</si>
  <si>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</si>
  <si>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</si>
  <si>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</si>
  <si>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</si>
  <si>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</si>
  <si>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</si>
  <si>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</si>
  <si>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</si>
  <si>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</si>
  <si>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</si>
  <si>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</si>
  <si>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</si>
  <si>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</si>
  <si>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</si>
  <si>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</si>
  <si>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</si>
  <si>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</si>
  <si>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</si>
  <si>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</si>
  <si>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</si>
  <si>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</si>
  <si>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</si>
  <si>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</si>
  <si>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</si>
  <si>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</si>
  <si>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</si>
  <si>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</si>
  <si>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</si>
  <si>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</si>
  <si>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</si>
  <si>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</si>
  <si>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</si>
  <si>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</si>
  <si>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</si>
  <si>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</si>
  <si>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</si>
  <si>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</si>
  <si>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</si>
  <si>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</si>
  <si>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</si>
  <si>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</si>
  <si>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</si>
  <si>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</si>
  <si>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</si>
  <si>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</si>
  <si>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</si>
  <si>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</si>
  <si>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</si>
  <si>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</si>
  <si>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</si>
  <si>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</si>
  <si>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</si>
  <si>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</si>
  <si>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</si>
  <si>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</si>
  <si>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</si>
  <si>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</si>
  <si>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</si>
  <si>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</si>
  <si>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</si>
  <si>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</si>
  <si>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</si>
  <si>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</si>
  <si>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</si>
  <si>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</si>
  <si>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</si>
  <si>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</si>
  <si>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</si>
  <si>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</si>
  <si>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</si>
  <si>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</si>
  <si>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</si>
  <si>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</si>
  <si>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</si>
  <si>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</si>
  <si>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</si>
  <si>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</si>
  <si>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</si>
  <si>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</si>
  <si>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</si>
  <si>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</si>
  <si>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</si>
  <si>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</si>
  <si>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</si>
  <si>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</si>
  <si>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</si>
  <si>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</si>
  <si>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</si>
  <si>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</si>
  <si>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</si>
  <si>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</si>
  <si>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</si>
  <si>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</si>
  <si>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</si>
  <si>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</si>
  <si>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</si>
  <si>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</si>
  <si>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</si>
  <si>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</si>
  <si>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</si>
  <si>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</si>
  <si>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</si>
  <si>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</si>
  <si>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</si>
  <si>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</si>
  <si>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</si>
  <si>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</si>
  <si>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</si>
  <si>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</si>
  <si>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</si>
  <si>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</si>
  <si>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</si>
  <si>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</si>
  <si>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</si>
  <si>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</si>
  <si>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</si>
  <si>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</si>
  <si>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</si>
  <si>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</si>
  <si>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</si>
  <si>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</si>
  <si>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</si>
  <si>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</si>
  <si>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</si>
  <si>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</si>
  <si>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</si>
  <si>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</si>
  <si>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</si>
  <si>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</si>
  <si>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</si>
  <si>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</si>
  <si>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</si>
  <si>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</si>
  <si>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</si>
  <si>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</si>
  <si>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</si>
  <si>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</si>
  <si>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</si>
  <si>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</si>
  <si>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</si>
  <si>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</si>
  <si>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</si>
  <si>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</si>
  <si>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</si>
  <si>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</si>
  <si>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</si>
  <si>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</si>
  <si>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</si>
  <si>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</si>
  <si>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</si>
  <si>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</si>
  <si>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</si>
  <si>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</si>
  <si>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</si>
  <si>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</si>
  <si>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</si>
  <si>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</si>
  <si>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</si>
  <si>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</si>
  <si>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</si>
  <si>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</si>
  <si>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</si>
  <si>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</si>
  <si>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</si>
  <si>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</si>
  <si>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</si>
  <si>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</si>
  <si>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</si>
  <si>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</si>
  <si>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</si>
  <si>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</si>
  <si>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</si>
  <si>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</si>
  <si>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</si>
  <si>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</si>
  <si>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</si>
  <si>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</si>
  <si>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</si>
  <si>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</si>
  <si>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</si>
  <si>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</si>
  <si>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</si>
  <si>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</si>
  <si>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</si>
  <si>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</si>
  <si>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</si>
  <si>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</si>
  <si>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</si>
  <si>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</si>
  <si>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</si>
  <si>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</si>
  <si>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</si>
  <si>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</si>
  <si>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</si>
  <si>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</si>
  <si>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</si>
  <si>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</si>
  <si>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</si>
  <si>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</si>
  <si>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</si>
  <si>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</si>
  <si>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</si>
  <si>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</si>
  <si>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</si>
  <si>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</si>
  <si>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</si>
  <si>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</si>
  <si>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</si>
  <si>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</si>
  <si>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</si>
  <si>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</si>
  <si>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</si>
  <si>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</si>
  <si>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</si>
  <si>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</si>
  <si>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</si>
  <si>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</si>
  <si>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</si>
  <si>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</si>
  <si>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</si>
  <si>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</si>
  <si>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</si>
  <si>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</si>
  <si>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</si>
  <si>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</si>
  <si>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</si>
  <si>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</si>
  <si>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</si>
  <si>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</si>
  <si>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</si>
  <si>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</si>
  <si>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</si>
  <si>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</si>
  <si>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</si>
  <si>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</si>
  <si>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</si>
  <si>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</si>
  <si>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</si>
  <si>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</si>
  <si>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</si>
  <si>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</si>
  <si>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</si>
  <si>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</si>
  <si>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</si>
  <si>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</si>
  <si>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</si>
  <si>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</si>
  <si>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</si>
  <si>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</si>
  <si>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</si>
  <si>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</si>
  <si>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</si>
  <si>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</si>
  <si>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</si>
  <si>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</si>
  <si>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</si>
  <si>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</si>
  <si>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</si>
  <si>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</si>
  <si>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</si>
  <si>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</si>
  <si>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</si>
  <si>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</si>
  <si>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</si>
  <si>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</si>
  <si>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</si>
  <si>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</si>
  <si>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</si>
  <si>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</si>
  <si>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</si>
  <si>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</si>
  <si>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</si>
  <si>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</si>
  <si>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</si>
  <si>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</si>
  <si>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</si>
  <si>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</si>
  <si>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</si>
  <si>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</si>
  <si>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</si>
  <si>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</si>
  <si>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</si>
  <si>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</si>
  <si>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</si>
  <si>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</si>
  <si>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</si>
  <si>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</si>
  <si>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</si>
  <si>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</si>
  <si>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</si>
  <si>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</si>
  <si>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</si>
  <si>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</si>
  <si>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</si>
  <si>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</si>
  <si>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</si>
  <si>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</si>
  <si>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</si>
  <si>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</si>
  <si>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</si>
  <si>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</si>
  <si>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</si>
  <si>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</si>
  <si>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</si>
  <si>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</si>
  <si>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</si>
  <si>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</si>
  <si>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</si>
  <si>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</si>
  <si>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</si>
  <si>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</si>
  <si>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</si>
  <si>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</si>
  <si>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</si>
  <si>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</si>
  <si>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</si>
  <si>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</si>
  <si>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</si>
  <si>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</si>
  <si>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</si>
  <si>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</si>
  <si>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</si>
  <si>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</si>
  <si>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</si>
  <si>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</si>
  <si>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</si>
  <si>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</si>
  <si>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</si>
  <si>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</si>
  <si>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</si>
  <si>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</si>
  <si>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</si>
  <si>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</si>
  <si>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</si>
  <si>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</si>
  <si>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</si>
  <si>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</si>
  <si>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</si>
  <si>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</si>
  <si>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</si>
  <si>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</si>
  <si>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</si>
  <si>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</si>
  <si>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</si>
  <si>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</si>
  <si>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</si>
  <si>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</si>
  <si>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</si>
  <si>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</si>
  <si>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</si>
  <si>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</si>
  <si>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</si>
  <si>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</si>
  <si>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</si>
  <si>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</si>
  <si>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</si>
  <si>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</si>
  <si>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</si>
  <si>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</si>
  <si>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</si>
  <si>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</si>
  <si>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</si>
  <si>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</si>
  <si>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</si>
  <si>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</si>
  <si>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</si>
  <si>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</si>
  <si>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</si>
  <si>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</si>
  <si>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</si>
  <si>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</si>
  <si>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</si>
  <si>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</si>
  <si>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</si>
  <si>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</si>
  <si>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</si>
  <si>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</si>
  <si>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</si>
  <si>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</si>
  <si>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</si>
  <si>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</si>
  <si>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</si>
  <si>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</si>
  <si>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</si>
  <si>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</si>
  <si>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</si>
  <si>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</si>
  <si>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</si>
  <si>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</si>
  <si>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</si>
  <si>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</si>
  <si>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</si>
  <si>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</si>
  <si>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</si>
  <si>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</si>
  <si>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</si>
  <si>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</si>
  <si>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</si>
  <si>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</si>
  <si>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</si>
  <si>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</si>
  <si>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</si>
  <si>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</si>
  <si>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</si>
  <si>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</si>
  <si>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</si>
  <si>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</si>
  <si>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</si>
  <si>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</si>
  <si>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</si>
  <si>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</si>
  <si>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</si>
  <si>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</si>
  <si>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</si>
  <si>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</si>
  <si>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</si>
  <si>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</si>
  <si>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</si>
  <si>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</si>
  <si>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</si>
  <si>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</si>
  <si>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</si>
  <si>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</si>
  <si>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</si>
  <si>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</si>
  <si>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</si>
  <si>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</si>
  <si>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</si>
  <si>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</si>
  <si>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</si>
  <si>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</si>
  <si>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</si>
  <si>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</si>
  <si>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</si>
  <si>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</si>
  <si>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</si>
  <si>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</si>
  <si>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</si>
  <si>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</si>
  <si>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</si>
  <si>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</si>
  <si>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</si>
  <si>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</si>
  <si>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</si>
  <si>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</si>
  <si>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</si>
  <si>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</si>
  <si>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</si>
  <si>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</si>
  <si>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</si>
  <si>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</si>
  <si>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</si>
  <si>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</si>
  <si>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</si>
  <si>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</si>
  <si>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</si>
  <si>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</si>
  <si>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</si>
  <si>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</si>
  <si>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</si>
  <si>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</si>
  <si>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</si>
  <si>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</si>
  <si>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</si>
  <si>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</si>
  <si>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</si>
  <si>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</si>
  <si>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</si>
  <si>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</si>
  <si>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</si>
  <si>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</si>
  <si>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</si>
  <si>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</si>
  <si>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</si>
  <si>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</si>
  <si>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</si>
  <si>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</si>
  <si>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</si>
  <si>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</si>
  <si>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</si>
  <si>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</si>
  <si>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</si>
  <si>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</si>
  <si>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</si>
  <si>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</si>
  <si>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</si>
  <si>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</si>
  <si>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</si>
  <si>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</si>
  <si>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</si>
  <si>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</si>
  <si>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</si>
  <si>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</si>
  <si>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</si>
  <si>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</si>
  <si>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</si>
  <si>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</si>
  <si>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</si>
  <si>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</si>
  <si>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</si>
  <si>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</si>
  <si>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</si>
  <si>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</si>
  <si>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</si>
  <si>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</si>
  <si>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</si>
  <si>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</si>
  <si>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</si>
  <si>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</si>
  <si>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</si>
  <si>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</si>
  <si>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</si>
  <si>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</si>
  <si>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</si>
  <si>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</si>
  <si>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</si>
  <si>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</si>
  <si>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</si>
  <si>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</si>
  <si>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</si>
  <si>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</si>
  <si>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</si>
  <si>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</si>
  <si>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</si>
  <si>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</si>
  <si>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</si>
  <si>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</si>
  <si>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</si>
  <si>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</si>
  <si>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</si>
  <si>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</si>
  <si>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</si>
  <si>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</si>
  <si>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</si>
  <si>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</si>
  <si>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</si>
  <si>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</si>
  <si>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</si>
  <si>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</si>
  <si>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</si>
  <si>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</si>
  <si>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</si>
  <si>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</si>
  <si>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</si>
  <si>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</si>
  <si>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</si>
  <si>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</si>
  <si>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</si>
  <si>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</si>
  <si>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</si>
  <si>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</si>
  <si>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</si>
  <si>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</si>
  <si>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</si>
  <si>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</si>
  <si>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</si>
  <si>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</si>
  <si>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</si>
  <si>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</si>
  <si>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</si>
  <si>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</si>
  <si>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</si>
  <si>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</si>
  <si>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</si>
  <si>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</si>
  <si>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</si>
  <si>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</si>
  <si>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</si>
  <si>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</si>
  <si>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</si>
  <si>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</si>
  <si>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</si>
  <si>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</si>
  <si>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</si>
  <si>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</si>
  <si>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</si>
  <si>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</si>
  <si>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</si>
  <si>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</si>
  <si>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</si>
  <si>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</si>
  <si>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</si>
  <si>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</si>
  <si>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</si>
  <si>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</si>
  <si>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</si>
  <si>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</si>
  <si>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</si>
  <si>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</si>
  <si>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</si>
  <si>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</si>
  <si>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</si>
  <si>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</si>
  <si>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</si>
  <si>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</si>
  <si>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</si>
  <si>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</si>
  <si>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</si>
  <si>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</si>
  <si>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</si>
  <si>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</si>
  <si>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</si>
  <si>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</si>
  <si>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</si>
  <si>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</si>
  <si>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</si>
  <si>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</si>
  <si>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</si>
  <si>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</si>
  <si>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</si>
  <si>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</si>
  <si>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</si>
  <si>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</si>
  <si>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</si>
  <si>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</si>
  <si>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</si>
  <si>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</si>
  <si>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</si>
  <si>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</si>
  <si>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</si>
  <si>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</si>
  <si>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</si>
  <si>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</si>
  <si>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</si>
  <si>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</si>
  <si>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</si>
  <si>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</si>
  <si>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</si>
  <si>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</si>
  <si>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</si>
  <si>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</si>
  <si>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</si>
  <si>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</si>
  <si>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</si>
  <si>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</si>
  <si>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</si>
  <si>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</si>
  <si>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</si>
  <si>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</si>
  <si>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</si>
  <si>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</si>
  <si>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</si>
  <si>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</si>
  <si>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</si>
  <si>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</si>
  <si>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</si>
  <si>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</si>
  <si>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</si>
  <si>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</si>
  <si>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</si>
  <si>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</si>
  <si>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</si>
  <si>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</si>
  <si>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</si>
  <si>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</si>
  <si>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</si>
  <si>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</si>
  <si>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</si>
  <si>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</si>
  <si>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</si>
  <si>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</si>
  <si>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</si>
  <si>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</si>
  <si>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</si>
  <si>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</si>
  <si>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</si>
  <si>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</si>
  <si>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</si>
  <si>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</si>
  <si>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</si>
  <si>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</si>
  <si>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</si>
  <si>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</si>
  <si>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</si>
  <si>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</si>
  <si>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</si>
  <si>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</si>
  <si>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</si>
  <si>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</si>
  <si>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</si>
  <si>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</si>
  <si>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</si>
  <si>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</si>
  <si>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</si>
  <si>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</si>
  <si>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</si>
  <si>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</si>
  <si>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</si>
  <si>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</si>
  <si>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</si>
  <si>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</si>
  <si>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</si>
  <si>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</si>
  <si>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</si>
  <si>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</si>
  <si>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</si>
  <si>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</si>
  <si>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</si>
  <si>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</si>
  <si>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</si>
  <si>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</si>
  <si>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</si>
  <si>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</si>
  <si>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</si>
  <si>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</si>
  <si>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</si>
  <si>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</si>
  <si>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</si>
  <si>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</si>
  <si>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</si>
  <si>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</si>
  <si>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</si>
  <si>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</si>
  <si>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</si>
  <si>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</si>
  <si>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</si>
  <si>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</si>
  <si>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</si>
  <si>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</si>
  <si>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</si>
  <si>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</si>
  <si>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</si>
  <si>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</si>
  <si>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</si>
  <si>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</si>
  <si>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</si>
  <si>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</si>
  <si>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</si>
  <si>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</si>
  <si>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</si>
  <si>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</si>
  <si>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</si>
  <si>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</si>
  <si>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</si>
  <si>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</si>
  <si>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</si>
  <si>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</si>
  <si>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</si>
  <si>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</si>
  <si>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</si>
  <si>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</si>
  <si>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</si>
  <si>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</si>
  <si>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</si>
  <si>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</si>
  <si>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</si>
  <si>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</si>
  <si>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</si>
  <si>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</si>
  <si>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</si>
  <si>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</si>
  <si>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</si>
  <si>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</si>
  <si>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</si>
  <si>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</si>
  <si>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</si>
  <si>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</si>
  <si>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</si>
  <si>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</si>
  <si>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</si>
  <si>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</si>
  <si>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</si>
  <si>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</si>
  <si>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</si>
  <si>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</si>
  <si>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</si>
  <si>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</si>
  <si>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</si>
  <si>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</si>
  <si>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</si>
  <si>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</si>
  <si>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</si>
  <si>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</si>
  <si>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</si>
  <si>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</si>
  <si>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</si>
  <si>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</si>
  <si>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</si>
  <si>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</si>
  <si>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</si>
  <si>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</si>
  <si>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</si>
  <si>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</si>
  <si>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</si>
  <si>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</si>
  <si>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</si>
  <si>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</si>
  <si>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</si>
  <si>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</si>
  <si>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</si>
  <si>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</si>
  <si>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</si>
  <si>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</si>
  <si>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</si>
  <si>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</si>
  <si>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</si>
  <si>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</si>
  <si>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</si>
  <si>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</si>
  <si>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</si>
  <si>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</si>
  <si>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</si>
  <si>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</si>
  <si>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</si>
  <si>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</si>
  <si>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</si>
  <si>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</si>
  <si>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</si>
  <si>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</si>
  <si>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</si>
  <si>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</si>
  <si>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</si>
  <si>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</si>
  <si>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</si>
  <si>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</si>
  <si>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</si>
  <si>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</si>
  <si>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</si>
  <si>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</si>
  <si>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</si>
  <si>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</si>
  <si>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</si>
  <si>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</si>
  <si>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</si>
  <si>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</si>
  <si>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</si>
  <si>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</si>
  <si>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</si>
  <si>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</si>
  <si>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</si>
  <si>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</si>
  <si>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</si>
  <si>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</si>
  <si>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</si>
  <si>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</si>
  <si>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</si>
  <si>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</si>
  <si>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</si>
  <si>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</si>
  <si>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</si>
  <si>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</si>
  <si>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</si>
  <si>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</si>
  <si>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</si>
  <si>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</si>
  <si>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</si>
  <si>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</si>
  <si>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</si>
  <si>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</si>
  <si>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</si>
  <si>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</si>
  <si>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</si>
  <si>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</si>
  <si>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</si>
  <si>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</si>
  <si>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</si>
  <si>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</si>
  <si>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</si>
  <si>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</si>
  <si>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</si>
  <si>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</si>
  <si>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</si>
  <si>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</si>
  <si>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</si>
  <si>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</si>
  <si>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</si>
  <si>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</si>
  <si>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</si>
  <si>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</si>
  <si>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</si>
  <si>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</si>
  <si>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</si>
  <si>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</si>
  <si>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</si>
  <si>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</si>
  <si>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</si>
  <si>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</si>
  <si>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</si>
  <si>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</si>
  <si>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</si>
  <si>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</si>
  <si>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</si>
  <si>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</si>
  <si>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</si>
  <si>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</si>
  <si>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</si>
  <si>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</si>
  <si>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</si>
  <si>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</si>
  <si>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</si>
  <si>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</si>
  <si>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</si>
  <si>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</si>
  <si>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</si>
  <si>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</si>
  <si>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</si>
  <si>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</si>
  <si>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</si>
  <si>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</si>
  <si>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</si>
  <si>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</si>
  <si>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</si>
  <si>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</si>
  <si>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</si>
  <si>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</si>
  <si>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</si>
  <si>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</si>
  <si>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</si>
  <si>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</si>
  <si>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</si>
  <si>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</si>
  <si>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</si>
  <si>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</si>
  <si>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</si>
  <si>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</si>
  <si>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</si>
  <si>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</si>
  <si>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</si>
  <si>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</si>
  <si>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</si>
  <si>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</si>
  <si>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</si>
  <si>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</si>
  <si>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</si>
  <si>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</si>
  <si>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</si>
  <si>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</si>
  <si>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</si>
  <si>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</si>
  <si>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</si>
  <si>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</si>
  <si>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</si>
  <si>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</si>
  <si>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</si>
  <si>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</si>
  <si>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</si>
  <si>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</si>
  <si>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</si>
  <si>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</si>
  <si>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</si>
  <si>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</si>
  <si>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</si>
  <si>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</si>
  <si>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</si>
  <si>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</si>
  <si>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</si>
  <si>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</si>
  <si>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</si>
  <si>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</si>
  <si>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</si>
  <si>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</si>
  <si>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</si>
  <si>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</si>
  <si>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</si>
  <si>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</si>
  <si>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</si>
  <si>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</si>
  <si>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</si>
  <si>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</si>
  <si>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</si>
  <si>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</si>
  <si>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</si>
  <si>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</si>
  <si>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</si>
  <si>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</si>
  <si>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</si>
  <si>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</si>
  <si>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</si>
  <si>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</si>
  <si>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</si>
  <si>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</si>
  <si>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</si>
  <si>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</si>
  <si>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</si>
  <si>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</si>
  <si>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</si>
  <si>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</si>
  <si>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</si>
  <si>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</si>
  <si>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</si>
  <si>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</si>
  <si>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</si>
  <si>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</si>
  <si>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</si>
  <si>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</si>
  <si>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</si>
  <si>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</si>
  <si>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</si>
  <si>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</si>
  <si>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</si>
  <si>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</si>
  <si>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</si>
  <si>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</si>
  <si>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</si>
  <si>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</si>
  <si>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</si>
  <si>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</si>
  <si>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</si>
  <si>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</si>
  <si>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</si>
  <si>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</si>
  <si>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</si>
  <si>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</si>
  <si>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</si>
  <si>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</si>
  <si>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</si>
  <si>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</si>
  <si>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</si>
  <si>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</si>
  <si>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</si>
  <si>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</si>
  <si>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</si>
  <si>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</si>
  <si>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</si>
  <si>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</si>
  <si>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</si>
  <si>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</si>
  <si>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</si>
  <si>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</si>
  <si>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</si>
  <si>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</si>
  <si>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</si>
  <si>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</si>
  <si>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</si>
  <si>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</si>
  <si>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</si>
  <si>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</si>
  <si>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</si>
  <si>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</si>
  <si>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</si>
  <si>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</si>
  <si>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</si>
  <si>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</si>
  <si>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</si>
  <si>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</si>
  <si>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</si>
  <si>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</si>
  <si>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</si>
  <si>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</si>
  <si>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</si>
  <si>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</si>
  <si>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</si>
  <si>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</si>
  <si>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</si>
  <si>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</si>
  <si>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</si>
  <si>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</si>
  <si>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</si>
  <si>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</si>
  <si>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</si>
  <si>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</si>
  <si>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</si>
  <si>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</si>
  <si>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</si>
  <si>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</si>
  <si>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</si>
  <si>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</si>
  <si>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</si>
  <si>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</si>
  <si>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</si>
  <si>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</si>
  <si>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</si>
  <si>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</si>
  <si>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</si>
  <si>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</si>
  <si>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</si>
  <si>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</si>
  <si>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</si>
  <si>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</si>
  <si>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</si>
  <si>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</si>
  <si>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</si>
  <si>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</si>
  <si>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</si>
  <si>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</si>
  <si>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</si>
  <si>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</si>
  <si>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</si>
  <si>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</si>
  <si>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</si>
  <si>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</si>
  <si>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</si>
  <si>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</si>
  <si>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</si>
  <si>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</si>
  <si>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</si>
  <si>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</si>
  <si>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</si>
  <si>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</si>
  <si>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</si>
  <si>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</si>
  <si>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</si>
  <si>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</si>
  <si>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</si>
  <si>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</si>
  <si>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</si>
  <si>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</si>
  <si>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</si>
  <si>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</si>
  <si>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</si>
  <si>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</si>
  <si>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</si>
  <si>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</si>
  <si>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</si>
  <si>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</si>
  <si>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</si>
  <si>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</si>
  <si>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</si>
  <si>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</si>
  <si>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</si>
  <si>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</si>
  <si>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</si>
  <si>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</si>
  <si>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</si>
  <si>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</si>
  <si>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</si>
  <si>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</si>
  <si>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</si>
  <si>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</si>
  <si>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</si>
  <si>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</si>
  <si>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</si>
  <si>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</si>
  <si>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</si>
  <si>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</si>
  <si>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</si>
  <si>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</si>
  <si>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</si>
  <si>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</si>
  <si>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</si>
  <si>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</si>
  <si>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</si>
  <si>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</si>
  <si>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</si>
  <si>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</si>
  <si>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</si>
  <si>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</si>
  <si>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</si>
  <si>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</si>
  <si>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</si>
  <si>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</si>
  <si>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</si>
  <si>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</si>
  <si>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</si>
  <si>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</si>
  <si>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</si>
  <si>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</si>
  <si>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</si>
  <si>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</si>
  <si>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</si>
  <si>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</si>
  <si>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</si>
  <si>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</si>
  <si>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</si>
  <si>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</si>
  <si>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</si>
  <si>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</si>
  <si>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</si>
  <si>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</si>
  <si>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</si>
  <si>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</si>
  <si>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</si>
  <si>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</si>
  <si>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</si>
  <si>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</si>
  <si>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</si>
  <si>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</si>
  <si>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</si>
  <si>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</si>
  <si>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</si>
  <si>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</si>
  <si>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</si>
  <si>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</si>
  <si>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</si>
  <si>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</si>
  <si>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</si>
  <si>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</si>
  <si>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</si>
  <si>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</si>
  <si>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</si>
  <si>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</si>
  <si>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</si>
  <si>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</si>
  <si>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</si>
  <si>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</si>
  <si>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</si>
  <si>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</si>
  <si>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</si>
  <si>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</si>
  <si>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</si>
  <si>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</si>
  <si>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</si>
  <si>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</si>
  <si>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</si>
  <si>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</si>
  <si>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</si>
  <si>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</si>
  <si>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</si>
  <si>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</si>
  <si>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</si>
  <si>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</si>
  <si>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</si>
  <si>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</si>
  <si>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</si>
  <si>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</si>
  <si>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</si>
  <si>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</si>
  <si>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</si>
  <si>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</si>
  <si>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</si>
  <si>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</si>
  <si>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</si>
  <si>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</si>
  <si>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</si>
  <si>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</si>
  <si>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</si>
  <si>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</si>
  <si>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</si>
  <si>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</si>
  <si>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</si>
  <si>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</si>
  <si>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</si>
  <si>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</si>
  <si>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</si>
  <si>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</si>
  <si>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</si>
  <si>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</si>
  <si>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</si>
  <si>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</si>
  <si>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</si>
  <si>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</si>
  <si>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</si>
  <si>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</si>
  <si>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</si>
  <si>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</si>
  <si>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</si>
  <si>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</si>
  <si>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</si>
  <si>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</si>
  <si>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</si>
  <si>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</si>
  <si>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</si>
  <si>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</si>
  <si>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</si>
  <si>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</si>
  <si>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</si>
  <si>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</si>
  <si>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</si>
  <si>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</si>
  <si>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</si>
  <si>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</si>
  <si>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</si>
  <si>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</si>
  <si>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</si>
  <si>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</si>
  <si>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</si>
  <si>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</si>
  <si>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</si>
  <si>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</si>
  <si>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</si>
  <si>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</si>
  <si>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</si>
  <si>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</si>
  <si>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</si>
  <si>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</si>
  <si>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</si>
  <si>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</si>
  <si>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</si>
  <si>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</si>
  <si>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</si>
  <si>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</si>
  <si>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</si>
  <si>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</si>
  <si>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</si>
  <si>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</si>
  <si>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</si>
  <si>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</si>
  <si>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</si>
  <si>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</si>
  <si>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</si>
  <si>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</si>
  <si>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</si>
  <si>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</si>
  <si>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</si>
  <si>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</si>
  <si>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</si>
  <si>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</si>
  <si>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</si>
  <si>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</si>
  <si>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</si>
  <si>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</si>
  <si>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</si>
  <si>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</si>
  <si>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</si>
  <si>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</si>
  <si>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</si>
  <si>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</si>
  <si>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</si>
  <si>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</si>
  <si>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</si>
  <si>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</si>
  <si>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</si>
  <si>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</si>
  <si>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</si>
  <si>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</si>
  <si>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</si>
  <si>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</si>
  <si>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</si>
  <si>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</si>
  <si>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</si>
  <si>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</si>
  <si>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</si>
  <si>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</si>
  <si>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</si>
  <si>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</si>
  <si>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</si>
  <si>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</si>
  <si>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</si>
  <si>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</si>
  <si>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</si>
  <si>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</si>
  <si>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</si>
  <si>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</si>
  <si>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</si>
  <si>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</si>
  <si>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</si>
  <si>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</si>
  <si>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</si>
  <si>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</si>
  <si>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</si>
  <si>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</si>
  <si>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</si>
  <si>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</si>
  <si>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</si>
  <si>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</si>
  <si>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</si>
  <si>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</si>
  <si>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</si>
  <si>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</si>
  <si>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</si>
  <si>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</si>
  <si>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</si>
  <si>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</si>
  <si>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</si>
  <si>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</si>
  <si>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</si>
  <si>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</si>
  <si>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</si>
  <si>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</si>
  <si>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</si>
  <si>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</si>
  <si>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</si>
  <si>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</si>
  <si>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</si>
  <si>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</si>
  <si>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</si>
  <si>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</si>
  <si>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</si>
  <si>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</si>
  <si>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</si>
  <si>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</si>
  <si>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</si>
  <si>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</si>
  <si>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</si>
  <si>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</si>
  <si>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</si>
  <si>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</si>
  <si>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</si>
  <si>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</si>
  <si>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</si>
  <si>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</si>
  <si>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</si>
  <si>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</si>
  <si>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</si>
  <si>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</si>
  <si>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</si>
  <si>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</si>
  <si>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</si>
  <si>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</si>
  <si>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</si>
  <si>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</si>
  <si>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</si>
  <si>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</si>
  <si>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</si>
  <si>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</si>
  <si>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</si>
  <si>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</si>
  <si>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</si>
  <si>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</si>
  <si>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</si>
  <si>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</si>
  <si>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</si>
  <si>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</si>
  <si>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</si>
  <si>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</si>
  <si>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</si>
  <si>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</si>
  <si>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</si>
  <si>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</si>
  <si>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</si>
  <si>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</si>
  <si>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</si>
  <si>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</si>
  <si>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</si>
  <si>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</si>
  <si>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</si>
  <si>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</si>
  <si>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</si>
  <si>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</si>
  <si>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</si>
  <si>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</si>
  <si>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</si>
  <si>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</si>
  <si>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</si>
  <si>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</si>
  <si>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</si>
  <si>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</si>
  <si>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</si>
  <si>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</si>
  <si>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</si>
  <si>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</si>
  <si>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</si>
  <si>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</si>
  <si>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</si>
  <si>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</si>
  <si>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</si>
  <si>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</si>
  <si>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</si>
  <si>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</si>
  <si>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</si>
  <si>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</si>
  <si>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</si>
  <si>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</si>
  <si>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</si>
  <si>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</si>
  <si>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</si>
  <si>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</si>
  <si>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</si>
  <si>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</si>
  <si>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</si>
  <si>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</si>
  <si>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</si>
  <si>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</si>
  <si>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</si>
  <si>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</si>
  <si>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</si>
  <si>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</si>
  <si>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</si>
  <si>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</si>
  <si>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</si>
  <si>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</si>
  <si>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</si>
  <si>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</si>
  <si>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</si>
  <si>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</si>
  <si>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</si>
  <si>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</si>
  <si>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</si>
  <si>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</si>
  <si>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</si>
  <si>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</si>
  <si>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</si>
  <si>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</si>
  <si>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</si>
  <si>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</si>
  <si>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</si>
  <si>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</si>
  <si>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</si>
  <si>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</si>
  <si>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</si>
  <si>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</si>
  <si>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</si>
  <si>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</si>
  <si>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</si>
  <si>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</si>
  <si>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</si>
  <si>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</si>
  <si>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</si>
  <si>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</si>
  <si>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</si>
  <si>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</si>
  <si>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</si>
  <si>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</si>
  <si>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</si>
  <si>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</si>
  <si>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</si>
  <si>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</si>
  <si>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</si>
  <si>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</si>
  <si>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</si>
  <si>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</si>
  <si>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</si>
  <si>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</si>
  <si>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</si>
  <si>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</si>
  <si>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</si>
  <si>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</si>
  <si>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</si>
  <si>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</si>
  <si>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</si>
  <si>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</si>
  <si>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</si>
  <si>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</si>
  <si>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</si>
  <si>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</si>
  <si>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</si>
  <si>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</si>
  <si>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</si>
  <si>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</si>
  <si>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</si>
  <si>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</si>
  <si>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</si>
  <si>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</si>
  <si>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</si>
  <si>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</si>
  <si>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</si>
  <si>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</si>
  <si>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</si>
  <si>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</si>
  <si>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</si>
  <si>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</si>
  <si>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</si>
  <si>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</si>
  <si>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</si>
  <si>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</si>
  <si>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</si>
  <si>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</si>
  <si>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</si>
  <si>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</si>
  <si>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</si>
  <si>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</si>
  <si>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</si>
  <si>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</si>
  <si>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</si>
  <si>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</si>
  <si>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</si>
  <si>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</si>
  <si>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</si>
  <si>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</si>
  <si>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</si>
  <si>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</si>
  <si>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</si>
  <si>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</si>
  <si>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</si>
  <si>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</si>
  <si>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</si>
  <si>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</si>
  <si>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</si>
  <si>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</si>
  <si>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</si>
  <si>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</si>
  <si>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</si>
  <si>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</si>
  <si>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</si>
  <si>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</si>
  <si>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</si>
  <si>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</si>
  <si>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</si>
  <si>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</si>
  <si>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</si>
  <si>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</si>
  <si>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</si>
  <si>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</si>
  <si>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</si>
  <si>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</si>
  <si>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</si>
  <si>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</si>
  <si>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</si>
  <si>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</si>
  <si>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</si>
  <si>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</si>
  <si>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</si>
  <si>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</si>
  <si>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</si>
  <si>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</si>
  <si>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</si>
  <si>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</si>
  <si>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</si>
  <si>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</si>
  <si>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</si>
  <si>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</si>
  <si>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</si>
  <si>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</si>
  <si>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</si>
  <si>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</si>
  <si>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</si>
  <si>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</si>
  <si>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</si>
  <si>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</si>
  <si>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</si>
  <si>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</si>
  <si>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</si>
  <si>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</si>
  <si>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</si>
  <si>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</si>
  <si>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</si>
  <si>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</si>
  <si>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</si>
  <si>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</si>
  <si>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</si>
  <si>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</si>
  <si>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</si>
  <si>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</si>
  <si>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</si>
  <si>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</si>
  <si>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</si>
  <si>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</si>
  <si>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</si>
  <si>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</si>
  <si>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</si>
  <si>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</si>
  <si>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</si>
  <si>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</si>
  <si>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</si>
  <si>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</si>
  <si>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</si>
  <si>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</si>
  <si>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</si>
  <si>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</si>
  <si>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</si>
  <si>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</si>
  <si>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</si>
  <si>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</si>
  <si>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</si>
  <si>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</si>
  <si>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</si>
  <si>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</si>
  <si>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</si>
  <si>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</si>
  <si>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</si>
  <si>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</si>
  <si>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</si>
  <si>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</si>
  <si>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</si>
  <si>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</si>
  <si>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</si>
  <si>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</si>
  <si>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</si>
  <si>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</si>
  <si>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</si>
  <si>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</si>
  <si>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</si>
  <si>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</si>
  <si>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</si>
  <si>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</si>
  <si>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</si>
  <si>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</si>
  <si>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</si>
  <si>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</si>
  <si>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</si>
  <si>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</si>
  <si>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</si>
  <si>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</si>
  <si>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</si>
  <si>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</si>
  <si>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</si>
  <si>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</si>
  <si>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</si>
  <si>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</si>
  <si>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</si>
  <si>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</si>
  <si>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</si>
  <si>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</si>
  <si>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</si>
  <si>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</si>
  <si>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</si>
  <si>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</si>
  <si>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</si>
  <si>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</si>
  <si>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</si>
  <si>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</si>
  <si>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</si>
  <si>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</si>
  <si>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</si>
  <si>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</si>
  <si>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</si>
  <si>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</si>
  <si>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</si>
  <si>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</si>
  <si>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</si>
  <si>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</si>
  <si>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</si>
  <si>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</si>
  <si>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</si>
  <si>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</si>
  <si>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</si>
  <si>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</si>
  <si>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</si>
  <si>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</si>
  <si>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</si>
  <si>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</si>
  <si>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</si>
  <si>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</si>
  <si>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</si>
  <si>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</si>
  <si>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</si>
  <si>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</si>
  <si>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</si>
  <si>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</si>
  <si>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</si>
  <si>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</si>
  <si>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</si>
  <si>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</si>
  <si>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</si>
  <si>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</si>
  <si>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</si>
  <si>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</si>
  <si>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</si>
  <si>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</si>
  <si>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</si>
  <si>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</si>
  <si>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</si>
  <si>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</si>
  <si>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</si>
  <si>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</si>
  <si>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</si>
  <si>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</si>
  <si>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</si>
  <si>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</si>
  <si>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</si>
  <si>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</si>
  <si>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</si>
  <si>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</si>
  <si>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</si>
  <si>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</si>
  <si>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</si>
  <si>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</si>
  <si>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</si>
  <si>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</si>
  <si>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</si>
  <si>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</si>
  <si>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</si>
  <si>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</si>
  <si>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</si>
  <si>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</si>
  <si>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</si>
  <si>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</si>
  <si>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</si>
  <si>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</si>
  <si>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</si>
  <si>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</si>
  <si>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</si>
  <si>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</si>
  <si>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</si>
  <si>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</si>
  <si>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</si>
  <si>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</si>
  <si>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</si>
  <si>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</si>
  <si>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</si>
  <si>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</si>
  <si>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</si>
  <si>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</si>
  <si>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</si>
  <si>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</si>
  <si>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</si>
  <si>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</si>
  <si>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</si>
  <si>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</si>
  <si>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</si>
  <si>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</si>
  <si>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</si>
  <si>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</si>
  <si>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</si>
  <si>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</si>
  <si>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</si>
  <si>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</si>
  <si>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</si>
  <si>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</si>
  <si>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</si>
  <si>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</si>
  <si>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</si>
  <si>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</si>
  <si>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</si>
  <si>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</si>
  <si>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</si>
  <si>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</si>
  <si>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</si>
  <si>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</si>
  <si>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</si>
  <si>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</si>
  <si>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</si>
  <si>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</si>
  <si>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</si>
  <si>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</si>
  <si>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</si>
  <si>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</si>
  <si>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</si>
  <si>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</si>
  <si>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</si>
  <si>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</si>
  <si>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</si>
  <si>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</si>
  <si>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</si>
  <si>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</si>
  <si>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</si>
  <si>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</si>
  <si>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</si>
  <si>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</si>
  <si>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</si>
  <si>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</si>
  <si>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</si>
  <si>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</si>
  <si>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</si>
  <si>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</si>
  <si>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</si>
  <si>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</si>
  <si>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</si>
  <si>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</si>
  <si>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</si>
  <si>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</si>
  <si>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</si>
  <si>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</si>
  <si>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</si>
  <si>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</si>
  <si>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</si>
  <si>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</si>
  <si>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</si>
  <si>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</si>
  <si>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</si>
  <si>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</si>
  <si>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</si>
  <si>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</si>
  <si>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</si>
  <si>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</si>
  <si>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</si>
  <si>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</si>
  <si>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</si>
  <si>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</si>
  <si>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</si>
  <si>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</si>
  <si>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</si>
  <si>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</si>
  <si>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</si>
  <si>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</si>
  <si>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</si>
  <si>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</si>
  <si>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</si>
  <si>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</si>
  <si>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</si>
  <si>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</si>
  <si>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</si>
  <si>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</si>
  <si>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</si>
  <si>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</si>
  <si>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</si>
  <si>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</si>
  <si>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</si>
  <si>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</si>
  <si>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</si>
  <si>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</si>
  <si>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</si>
  <si>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</si>
  <si>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</si>
  <si>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</si>
  <si>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</si>
  <si>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</si>
  <si>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</si>
  <si>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</si>
  <si>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</si>
  <si>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</si>
  <si>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</si>
  <si>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</si>
  <si>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</si>
  <si>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</si>
  <si>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</si>
  <si>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</si>
  <si>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</si>
  <si>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</si>
  <si>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</si>
  <si>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</si>
  <si>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</si>
  <si>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</si>
  <si>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</si>
  <si>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</si>
  <si>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</si>
  <si>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</si>
  <si>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</si>
  <si>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</si>
  <si>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</si>
  <si>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</si>
  <si>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</si>
  <si>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</si>
  <si>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</si>
  <si>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</si>
  <si>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</si>
  <si>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</si>
  <si>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</si>
  <si>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</si>
  <si>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</si>
  <si>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</si>
  <si>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</si>
  <si>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</si>
  <si>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</si>
  <si>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</si>
  <si>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</si>
  <si>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</si>
  <si>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</si>
  <si>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</si>
  <si>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</si>
  <si>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</si>
  <si>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</si>
  <si>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</si>
  <si>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</si>
  <si>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</si>
  <si>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</si>
  <si>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</si>
  <si>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</si>
  <si>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</si>
  <si>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</si>
  <si>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</si>
  <si>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</si>
  <si>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</si>
  <si>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</si>
  <si>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</si>
  <si>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</si>
  <si>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</si>
  <si>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</si>
  <si>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</si>
  <si>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</si>
  <si>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</si>
  <si>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</si>
  <si>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</si>
  <si>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</si>
  <si>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</si>
  <si>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</si>
  <si>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</si>
  <si>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</si>
  <si>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</si>
  <si>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</si>
  <si>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</si>
  <si>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</si>
  <si>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</si>
  <si>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</si>
  <si>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</si>
  <si>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</si>
  <si>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</si>
  <si>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</si>
  <si>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</si>
  <si>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</si>
  <si>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</si>
  <si>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</si>
  <si>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</si>
  <si>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</si>
  <si>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</si>
  <si>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</si>
  <si>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</si>
  <si>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</si>
  <si>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</si>
  <si>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</si>
  <si>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</si>
  <si>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</si>
  <si>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</si>
  <si>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</si>
  <si>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</si>
  <si>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</si>
  <si>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</si>
  <si>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</si>
  <si>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</si>
  <si>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</si>
  <si>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</si>
  <si>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</si>
  <si>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</si>
  <si>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</si>
  <si>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</si>
  <si>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</si>
  <si>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</si>
  <si>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</si>
  <si>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</si>
  <si>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</si>
  <si>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</si>
  <si>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</si>
  <si>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</si>
  <si>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</si>
  <si>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</si>
  <si>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</si>
  <si>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</si>
  <si>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</si>
  <si>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</si>
  <si>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</si>
  <si>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</si>
  <si>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</si>
  <si>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</si>
  <si>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</si>
  <si>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</si>
  <si>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</si>
  <si>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</si>
  <si>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</si>
  <si>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</si>
  <si>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</si>
  <si>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</si>
  <si>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</si>
  <si>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</si>
  <si>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</si>
  <si>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</si>
  <si>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</si>
  <si>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</si>
  <si>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</si>
  <si>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</si>
  <si>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</si>
  <si>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</si>
  <si>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</si>
  <si>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</si>
  <si>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</si>
  <si>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</si>
  <si>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</si>
  <si>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</si>
  <si>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</si>
  <si>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</si>
  <si>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</si>
  <si>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</si>
  <si>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</si>
  <si>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</si>
  <si>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</si>
  <si>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</si>
  <si>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</si>
  <si>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</si>
  <si>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</si>
  <si>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</si>
  <si>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</si>
  <si>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</si>
  <si>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</si>
  <si>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</si>
  <si>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</si>
  <si>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</si>
  <si>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</si>
  <si>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</si>
  <si>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</si>
  <si>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</si>
  <si>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</si>
  <si>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</si>
  <si>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</si>
  <si>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</si>
  <si>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</si>
  <si>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</si>
  <si>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</si>
  <si>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</si>
  <si>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</si>
  <si>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</si>
  <si>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</si>
  <si>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</si>
  <si>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</si>
  <si>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</si>
  <si>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</si>
  <si>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</si>
  <si>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</si>
  <si>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</si>
  <si>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</si>
  <si>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</si>
  <si>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</si>
  <si>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</si>
  <si>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</si>
  <si>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</si>
  <si>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</si>
  <si>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</si>
  <si>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</si>
  <si>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</si>
  <si>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</si>
  <si>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</si>
  <si>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</si>
  <si>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</si>
  <si>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</si>
  <si>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</si>
  <si>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</si>
  <si>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</si>
  <si>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</si>
  <si>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</si>
  <si>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</si>
  <si>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</si>
  <si>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</si>
  <si>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</si>
  <si>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</si>
  <si>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</si>
  <si>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</si>
  <si>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</si>
  <si>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</si>
  <si>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</si>
  <si>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</si>
  <si>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</si>
  <si>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</si>
  <si>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</si>
  <si>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</si>
  <si>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</si>
  <si>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</si>
  <si>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</si>
  <si>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</si>
  <si>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</si>
  <si>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</si>
  <si>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</si>
  <si>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</si>
  <si>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</si>
  <si>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</si>
  <si>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</si>
  <si>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</si>
  <si>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</si>
  <si>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</si>
  <si>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</si>
  <si>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</si>
  <si>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</si>
  <si>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</si>
  <si>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</si>
  <si>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</si>
  <si>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</si>
  <si>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</si>
  <si>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</si>
  <si>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</si>
  <si>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</si>
  <si>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</si>
  <si>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</si>
  <si>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</si>
  <si>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</si>
  <si>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</si>
  <si>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</si>
  <si>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</si>
  <si>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</si>
  <si>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</si>
  <si>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</si>
  <si>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</si>
  <si>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</si>
  <si>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</si>
  <si>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</si>
  <si>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</si>
  <si>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</si>
  <si>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</si>
  <si>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</si>
  <si>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</si>
  <si>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</si>
  <si>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</si>
  <si>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</si>
  <si>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</si>
  <si>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</si>
  <si>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</si>
  <si>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</si>
  <si>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</si>
  <si>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</si>
  <si>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</si>
  <si>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</si>
  <si>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</si>
  <si>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</si>
  <si>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</si>
  <si>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</si>
  <si>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</si>
  <si>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</si>
  <si>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</si>
  <si>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</si>
  <si>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</si>
  <si>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</si>
  <si>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</si>
  <si>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</si>
  <si>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</si>
  <si>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</si>
  <si>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</si>
  <si>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</si>
  <si>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</si>
  <si>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</si>
  <si>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</si>
  <si>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</si>
  <si>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</si>
  <si>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</si>
  <si>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</si>
  <si>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</si>
  <si>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</si>
  <si>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</si>
  <si>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</si>
  <si>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</si>
  <si>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</si>
  <si>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</si>
  <si>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</si>
  <si>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</si>
  <si>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</si>
  <si>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</si>
  <si>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</si>
  <si>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</si>
  <si>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</si>
  <si>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</si>
  <si>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</si>
  <si>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</si>
  <si>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</si>
  <si>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</si>
  <si>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</si>
  <si>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</si>
  <si>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</si>
  <si>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</si>
  <si>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</si>
  <si>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</si>
  <si>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</si>
  <si>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</si>
  <si>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</si>
  <si>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</si>
  <si>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</si>
  <si>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</si>
  <si>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</si>
  <si>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</si>
  <si>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</si>
  <si>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</si>
  <si>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</si>
  <si>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</si>
  <si>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</si>
  <si>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</si>
  <si>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</si>
  <si>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</si>
  <si>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</si>
  <si>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</si>
  <si>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</si>
  <si>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</si>
  <si>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</si>
  <si>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</si>
  <si>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</si>
  <si>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</si>
  <si>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</si>
  <si>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</si>
  <si>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</si>
  <si>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</si>
  <si>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</si>
  <si>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</si>
  <si>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</si>
  <si>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</si>
  <si>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</si>
  <si>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</si>
  <si>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</si>
  <si>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</si>
  <si>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</si>
  <si>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</si>
  <si>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</si>
  <si>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</si>
  <si>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</si>
  <si>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</si>
  <si>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</si>
  <si>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</si>
  <si>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</si>
  <si>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</si>
  <si>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</si>
  <si>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</si>
  <si>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</si>
  <si>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</si>
  <si>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</si>
  <si>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</si>
  <si>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</si>
  <si>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</si>
  <si>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</si>
  <si>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</si>
  <si>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</si>
  <si>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</si>
  <si>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</si>
  <si>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</si>
  <si>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</si>
  <si>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</si>
  <si>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</si>
  <si>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</si>
  <si>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</si>
  <si>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</si>
  <si>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</si>
  <si>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</si>
  <si>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</si>
  <si>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</si>
  <si>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</si>
  <si>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</si>
  <si>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</si>
  <si>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</si>
  <si>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</si>
  <si>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</si>
  <si>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</si>
  <si>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</si>
  <si>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</si>
  <si>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</si>
  <si>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</si>
  <si>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</si>
  <si>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</si>
  <si>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</si>
  <si>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</si>
  <si>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</si>
  <si>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</si>
  <si>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</si>
  <si>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</si>
  <si>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</si>
  <si>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</si>
  <si>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</si>
  <si>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</si>
  <si>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</si>
  <si>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</si>
  <si>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</si>
  <si>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</si>
  <si>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</si>
  <si>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</si>
  <si>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</si>
  <si>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</si>
  <si>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</si>
  <si>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</si>
  <si>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</si>
  <si>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</si>
  <si>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</si>
  <si>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</si>
  <si>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</si>
  <si>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</si>
  <si>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</si>
  <si>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</si>
  <si>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</si>
  <si>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</si>
  <si>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</si>
  <si>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</si>
  <si>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</si>
  <si>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</si>
  <si>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</si>
  <si>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</si>
  <si>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</si>
  <si>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</si>
  <si>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</si>
  <si>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</si>
  <si>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</si>
  <si>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</si>
  <si>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</si>
  <si>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</si>
  <si>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</si>
  <si>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</si>
  <si>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</si>
  <si>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</si>
  <si>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</si>
  <si>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</si>
  <si>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</si>
  <si>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</si>
  <si>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</si>
  <si>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</si>
  <si>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</si>
  <si>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</si>
  <si>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</si>
  <si>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</si>
  <si>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</si>
  <si>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</si>
  <si>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</si>
  <si>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</si>
  <si>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</si>
  <si>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</si>
  <si>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</si>
  <si>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</si>
  <si>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</si>
  <si>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</si>
  <si>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</si>
  <si>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</si>
  <si>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</si>
  <si>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</si>
  <si>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</si>
  <si>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</si>
  <si>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</si>
  <si>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</si>
  <si>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</si>
  <si>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</si>
  <si>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</si>
  <si>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</si>
  <si>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</si>
  <si>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</si>
  <si>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</si>
  <si>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</si>
  <si>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</si>
  <si>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</si>
  <si>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</si>
  <si>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</si>
  <si>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</si>
  <si>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</si>
  <si>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</si>
  <si>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</si>
  <si>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</si>
  <si>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</si>
  <si>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</si>
  <si>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</si>
  <si>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</si>
  <si>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</si>
  <si>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</si>
  <si>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</si>
  <si>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</si>
  <si>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</si>
  <si>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</si>
  <si>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</si>
  <si>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</si>
  <si>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</si>
  <si>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</si>
  <si>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</si>
  <si>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</si>
  <si>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</si>
  <si>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</si>
  <si>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</si>
  <si>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</si>
  <si>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</si>
  <si>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</si>
  <si>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</si>
  <si>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</si>
  <si>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</si>
  <si>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</si>
  <si>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</si>
  <si>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</si>
  <si>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</si>
  <si>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</si>
  <si>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</si>
  <si>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</si>
  <si>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</si>
  <si>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</si>
  <si>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</si>
  <si>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</si>
  <si>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</si>
  <si>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</si>
  <si>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</si>
  <si>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</si>
  <si>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</si>
  <si>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</si>
  <si>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</si>
  <si>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</si>
  <si>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</si>
  <si>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</si>
  <si>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</si>
  <si>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</si>
  <si>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</si>
  <si>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</si>
  <si>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</si>
  <si>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</si>
  <si>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</si>
  <si>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</si>
  <si>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</si>
  <si>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</si>
  <si>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</si>
  <si>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</si>
  <si>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</si>
  <si>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</si>
  <si>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</si>
  <si>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</si>
  <si>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</si>
  <si>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</si>
  <si>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</si>
  <si>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</si>
  <si>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</si>
  <si>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</si>
  <si>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</si>
  <si>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</si>
  <si>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</si>
  <si>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</si>
  <si>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</si>
  <si>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</si>
  <si>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</si>
  <si>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</si>
  <si>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</si>
  <si>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</si>
  <si>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</si>
  <si>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</si>
  <si>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</si>
  <si>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</si>
  <si>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</si>
  <si>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</si>
  <si>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</si>
  <si>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</si>
  <si>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</si>
  <si>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</si>
  <si>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</si>
  <si>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</si>
  <si>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</si>
  <si>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</si>
  <si>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</si>
  <si>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</si>
  <si>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</si>
  <si>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</si>
  <si>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</si>
  <si>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</si>
  <si>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</si>
  <si>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</si>
  <si>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</si>
  <si>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</si>
  <si>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</si>
  <si>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</si>
  <si>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</si>
  <si>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</si>
  <si>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</si>
  <si>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</si>
  <si>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</si>
  <si>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</si>
  <si>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</si>
  <si>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</si>
  <si>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</si>
  <si>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</si>
  <si>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</si>
  <si>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</si>
  <si>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</si>
  <si>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</si>
  <si>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</si>
  <si>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</si>
  <si>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</si>
  <si>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</si>
  <si>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</si>
  <si>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</si>
  <si>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</si>
  <si>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</si>
  <si>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</si>
  <si>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</si>
  <si>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</si>
  <si>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</si>
  <si>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</si>
  <si>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</si>
  <si>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</si>
  <si>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</si>
  <si>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</si>
  <si>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</si>
  <si>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</si>
  <si>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</si>
  <si>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</si>
  <si>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</si>
  <si>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</si>
  <si>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</si>
  <si>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</si>
  <si>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</si>
  <si>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</si>
  <si>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</si>
  <si>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</si>
  <si>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</si>
  <si>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</si>
  <si>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</si>
  <si>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</si>
  <si>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</si>
  <si>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</si>
  <si>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</si>
  <si>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</si>
  <si>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</si>
  <si>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</si>
  <si>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</si>
  <si>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</si>
  <si>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</si>
  <si>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</si>
  <si>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</si>
  <si>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</si>
  <si>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</si>
  <si>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</si>
  <si>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</si>
  <si>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</si>
  <si>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</si>
  <si>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</si>
  <si>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</si>
  <si>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</si>
  <si>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</si>
  <si>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</si>
  <si>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</si>
  <si>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</si>
  <si>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</si>
  <si>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</si>
  <si>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</si>
  <si>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</si>
  <si>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</si>
  <si>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</si>
  <si>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</si>
  <si>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</si>
  <si>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</si>
  <si>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</si>
  <si>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</si>
  <si>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</si>
  <si>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</si>
  <si>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</si>
  <si>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</si>
  <si>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</si>
  <si>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</si>
  <si>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</si>
  <si>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</si>
  <si>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</si>
  <si>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</si>
  <si>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</si>
  <si>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</si>
  <si>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</si>
  <si>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</si>
  <si>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</si>
  <si>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</si>
  <si>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</si>
  <si>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</si>
  <si>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</si>
  <si>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</si>
  <si>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</si>
  <si>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</si>
  <si>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</si>
  <si>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</si>
  <si>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</si>
  <si>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</si>
  <si>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</si>
  <si>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</si>
  <si>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</si>
  <si>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</si>
  <si>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</si>
  <si>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</si>
  <si>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</si>
  <si>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</si>
  <si>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</si>
  <si>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</si>
  <si>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</si>
  <si>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</si>
  <si>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</si>
  <si>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</si>
  <si>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</si>
  <si>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</si>
  <si>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</si>
  <si>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</si>
  <si>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</si>
  <si>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</si>
  <si>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</si>
  <si>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</si>
  <si>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</si>
  <si>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</si>
  <si>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</si>
  <si>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</si>
  <si>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</si>
  <si>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</si>
  <si>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</si>
  <si>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</si>
  <si>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</si>
  <si>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</si>
  <si>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</si>
  <si>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</si>
  <si>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</si>
  <si>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</si>
  <si>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</si>
  <si>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</si>
  <si>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</si>
  <si>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</si>
  <si>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</si>
  <si>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</si>
  <si>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</si>
  <si>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</si>
  <si>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</si>
  <si>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</si>
  <si>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</si>
  <si>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</si>
  <si>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</si>
  <si>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</si>
  <si>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</si>
  <si>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</si>
  <si>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</si>
  <si>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</si>
  <si>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</si>
  <si>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</si>
  <si>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</si>
  <si>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</si>
  <si>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</si>
  <si>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</si>
  <si>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</si>
  <si>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</si>
  <si>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</si>
  <si>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</si>
  <si>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</si>
  <si>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</si>
  <si>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</si>
  <si>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</si>
  <si>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</si>
  <si>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</si>
  <si>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</si>
  <si>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</si>
  <si>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</si>
  <si>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</si>
  <si>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</si>
  <si>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</si>
  <si>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</si>
  <si>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</si>
  <si>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</si>
  <si>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</si>
  <si>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</si>
  <si>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</si>
  <si>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</si>
  <si>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</si>
  <si>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</si>
  <si>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</si>
  <si>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</si>
  <si>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</si>
  <si>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</si>
  <si>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</si>
  <si>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</si>
  <si>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</si>
  <si>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</si>
  <si>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</si>
  <si>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</si>
  <si>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</si>
  <si>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</si>
  <si>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</si>
  <si>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</si>
  <si>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</si>
  <si>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</si>
  <si>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</si>
  <si>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</si>
  <si>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</si>
  <si>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</si>
  <si>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</si>
  <si>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</si>
  <si>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</si>
  <si>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</si>
  <si>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</si>
  <si>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</si>
  <si>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</si>
  <si>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</si>
  <si>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</si>
  <si>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</si>
  <si>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</si>
  <si>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</si>
  <si>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</si>
  <si>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</si>
  <si>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</si>
  <si>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</si>
  <si>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</si>
  <si>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</si>
  <si>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</si>
  <si>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</si>
  <si>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</si>
  <si>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</si>
  <si>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</si>
  <si>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</si>
  <si>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</si>
  <si>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</si>
  <si>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</si>
  <si>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</si>
  <si>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</si>
  <si>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</si>
  <si>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</si>
  <si>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</si>
  <si>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</si>
  <si>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</si>
  <si>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</si>
  <si>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</si>
  <si>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</si>
  <si>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</si>
  <si>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</si>
  <si>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</si>
  <si>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</si>
  <si>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</si>
  <si>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</si>
  <si>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</si>
  <si>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</si>
  <si>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</si>
  <si>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</si>
  <si>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</si>
  <si>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</si>
  <si>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</si>
  <si>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</si>
  <si>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</si>
  <si>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</si>
  <si>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</si>
  <si>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</si>
  <si>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</si>
  <si>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</si>
  <si>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</si>
  <si>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</si>
  <si>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</si>
  <si>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</si>
  <si>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</si>
  <si>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</si>
  <si>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</si>
  <si>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</si>
  <si>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</si>
  <si>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</si>
  <si>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</si>
  <si>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</si>
  <si>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</si>
  <si>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</si>
  <si>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</si>
  <si>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</si>
  <si>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</si>
  <si>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</si>
  <si>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</si>
  <si>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</si>
  <si>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</si>
  <si>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</si>
  <si>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</si>
  <si>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</si>
  <si>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</si>
  <si>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</si>
  <si>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</si>
  <si>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</si>
  <si>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</si>
  <si>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</si>
  <si>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</si>
  <si>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</si>
  <si>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</si>
  <si>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</si>
  <si>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</si>
  <si>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</si>
  <si>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</si>
  <si>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</si>
  <si>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</si>
  <si>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</si>
  <si>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</si>
  <si>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</si>
  <si>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</si>
  <si>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</si>
  <si>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</si>
  <si>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</si>
  <si>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</si>
  <si>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</si>
  <si>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</si>
  <si>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</si>
  <si>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</si>
  <si>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</si>
  <si>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</si>
  <si>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</si>
  <si>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</si>
  <si>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</si>
  <si>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</si>
  <si>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</si>
  <si>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</si>
  <si>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</si>
  <si>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</si>
  <si>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</si>
  <si>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</si>
  <si>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</si>
  <si>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</si>
  <si>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</si>
  <si>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</si>
  <si>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</si>
  <si>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</si>
  <si>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</si>
  <si>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</si>
  <si>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</si>
  <si>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</si>
  <si>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</si>
  <si>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</si>
  <si>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</si>
  <si>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</si>
  <si>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</si>
  <si>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</si>
  <si>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</si>
  <si>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</si>
  <si>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</si>
  <si>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</si>
  <si>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</si>
  <si>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</si>
  <si>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</si>
  <si>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</si>
  <si>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</si>
  <si>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</si>
  <si>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</si>
  <si>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</si>
  <si>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</si>
  <si>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</si>
  <si>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</si>
  <si>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</si>
  <si>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</si>
  <si>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</si>
  <si>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</si>
  <si>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</si>
  <si>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</si>
  <si>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</si>
  <si>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</si>
  <si>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</si>
  <si>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</si>
  <si>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</si>
  <si>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</si>
  <si>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</si>
  <si>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</si>
  <si>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</si>
  <si>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</si>
  <si>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</si>
  <si>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</si>
  <si>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</si>
  <si>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</si>
  <si>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</si>
  <si>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</si>
  <si>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</si>
  <si>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</si>
  <si>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</si>
  <si>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</si>
  <si>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</si>
  <si>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</si>
  <si>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</si>
  <si>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</si>
  <si>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</si>
  <si>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</si>
  <si>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</si>
  <si>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</si>
  <si>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</si>
  <si>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</si>
  <si>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</si>
  <si>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</si>
  <si>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</si>
  <si>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</si>
  <si>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</si>
  <si>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</si>
  <si>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</si>
  <si>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</si>
  <si>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</si>
  <si>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</si>
  <si>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</si>
  <si>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</si>
  <si>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</si>
  <si>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</si>
  <si>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</si>
  <si>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</si>
  <si>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</si>
  <si>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</si>
  <si>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</si>
  <si>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</si>
  <si>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</si>
  <si>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</si>
  <si>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</si>
  <si>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</si>
  <si>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</si>
  <si>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</si>
  <si>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</si>
  <si>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</si>
  <si>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</si>
  <si>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</si>
  <si>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</si>
  <si>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</si>
  <si>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</si>
  <si>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</si>
  <si>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</si>
  <si>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</si>
  <si>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</si>
  <si>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</si>
  <si>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</si>
  <si>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</si>
  <si>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</si>
  <si>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</si>
  <si>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</si>
  <si>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</si>
  <si>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</si>
  <si>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</si>
  <si>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</si>
  <si>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</si>
  <si>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</si>
  <si>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</si>
  <si>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</si>
  <si>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</si>
  <si>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</si>
  <si>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</si>
  <si>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</si>
  <si>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</si>
  <si>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</si>
  <si>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</si>
  <si>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</si>
  <si>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</si>
  <si>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</si>
  <si>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</si>
  <si>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</si>
  <si>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</si>
  <si>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</si>
  <si>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</si>
  <si>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</si>
  <si>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</si>
  <si>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</si>
  <si>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</si>
  <si>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</si>
  <si>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</si>
  <si>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</si>
  <si>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</si>
  <si>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</si>
  <si>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</si>
  <si>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</si>
  <si>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</si>
  <si>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</si>
  <si>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</si>
  <si>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</si>
  <si>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</si>
  <si>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</si>
  <si>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</si>
  <si>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</si>
  <si>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</si>
  <si>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</si>
  <si>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</si>
  <si>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</si>
  <si>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</si>
  <si>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</si>
  <si>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</si>
  <si>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</si>
  <si>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</si>
  <si>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</si>
  <si>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</si>
  <si>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</si>
  <si>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</si>
  <si>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</si>
  <si>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</si>
  <si>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</si>
  <si>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</si>
  <si>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</si>
  <si>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</si>
  <si>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</si>
  <si>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</si>
  <si>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</si>
  <si>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</si>
  <si>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</si>
  <si>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</si>
  <si>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</si>
  <si>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</si>
  <si>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</si>
  <si>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</si>
  <si>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</si>
  <si>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</si>
  <si>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</si>
  <si>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</si>
  <si>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</si>
  <si>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</si>
  <si>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</si>
  <si>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</si>
  <si>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</si>
  <si>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</si>
  <si>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</si>
  <si>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</si>
  <si>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</si>
  <si>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</si>
  <si>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</si>
  <si>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</si>
  <si>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</si>
  <si>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</si>
  <si>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</si>
  <si>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</si>
  <si>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</si>
  <si>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</si>
  <si>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</si>
  <si>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</si>
  <si>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</si>
  <si>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</si>
  <si>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</si>
  <si>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</si>
  <si>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</si>
  <si>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</si>
  <si>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</si>
  <si>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</si>
  <si>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</si>
  <si>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</si>
  <si>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</si>
  <si>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</si>
  <si>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</si>
  <si>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</si>
  <si>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</si>
  <si>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</si>
  <si>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</si>
  <si>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</si>
  <si>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</si>
  <si>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</si>
  <si>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</si>
  <si>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</si>
  <si>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</si>
  <si>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</si>
  <si>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</si>
  <si>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</si>
  <si>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</si>
  <si>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</si>
  <si>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</si>
  <si>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</si>
  <si>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</si>
  <si>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</si>
  <si>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</si>
  <si>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</si>
  <si>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</si>
  <si>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</si>
  <si>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</si>
  <si>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</si>
  <si>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</si>
  <si>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</si>
  <si>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</si>
  <si>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</si>
  <si>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</si>
  <si>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</si>
  <si>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</si>
  <si>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</si>
  <si>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</si>
  <si>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</si>
  <si>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</si>
  <si>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</si>
  <si>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</si>
  <si>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</si>
  <si>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</si>
  <si>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</si>
  <si>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</si>
  <si>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</si>
  <si>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</si>
  <si>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</si>
  <si>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</si>
  <si>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</si>
  <si>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</si>
  <si>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</si>
  <si>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</si>
  <si>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</si>
  <si>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</si>
  <si>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</si>
  <si>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</si>
  <si>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</si>
  <si>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</si>
  <si>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</si>
  <si>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</si>
  <si>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</si>
  <si>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</si>
  <si>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</si>
  <si>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</si>
  <si>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</si>
  <si>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</si>
  <si>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</si>
  <si>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</si>
  <si>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</si>
  <si>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</si>
  <si>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</si>
  <si>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</si>
  <si>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</si>
  <si>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</si>
  <si>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</si>
  <si>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</si>
  <si>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</si>
  <si>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</si>
  <si>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</si>
  <si>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</si>
  <si>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</si>
  <si>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</si>
  <si>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</si>
  <si>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</si>
  <si>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</si>
  <si>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</si>
  <si>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</si>
  <si>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</si>
  <si>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</si>
  <si>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</si>
  <si>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</si>
  <si>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</si>
  <si>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</si>
  <si>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</si>
  <si>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</si>
  <si>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</si>
  <si>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</si>
  <si>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</si>
  <si>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</si>
  <si>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</si>
  <si>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</si>
  <si>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</si>
  <si>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</si>
  <si>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</si>
  <si>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</si>
  <si>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</si>
  <si>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</si>
  <si>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</si>
  <si>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</si>
  <si>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</si>
  <si>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</si>
  <si>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</si>
  <si>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</si>
  <si>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</si>
  <si>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</si>
  <si>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</si>
  <si>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</si>
  <si>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</si>
  <si>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</si>
  <si>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</si>
  <si>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</si>
  <si>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</si>
  <si>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</si>
  <si>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</si>
  <si>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</si>
  <si>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</si>
  <si>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</si>
  <si>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</si>
  <si>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</si>
  <si>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</si>
  <si>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</si>
  <si>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</si>
  <si>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</si>
  <si>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</si>
  <si>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</si>
  <si>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</si>
  <si>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</si>
  <si>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</si>
  <si>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</si>
  <si>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</si>
  <si>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</si>
  <si>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</si>
  <si>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</si>
  <si>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</si>
  <si>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</si>
  <si>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</si>
  <si>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</si>
  <si>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</si>
  <si>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</si>
  <si>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</si>
  <si>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</si>
  <si>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</si>
  <si>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</si>
  <si>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</si>
  <si>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</si>
  <si>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</si>
  <si>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</si>
  <si>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</si>
  <si>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</si>
  <si>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</si>
  <si>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</si>
  <si>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</si>
  <si>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</si>
  <si>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</si>
  <si>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</si>
  <si>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</si>
  <si>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</si>
  <si>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</si>
  <si>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</si>
  <si>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</si>
  <si>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</si>
  <si>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</si>
  <si>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</si>
  <si>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</si>
  <si>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</si>
  <si>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</si>
  <si>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</si>
  <si>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</si>
  <si>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</si>
  <si>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</si>
  <si>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</si>
  <si>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</si>
  <si>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</si>
  <si>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</si>
  <si>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</si>
  <si>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</si>
  <si>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</si>
  <si>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</si>
  <si>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</si>
  <si>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</si>
  <si>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</si>
  <si>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</si>
  <si>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</si>
  <si>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</si>
  <si>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</si>
  <si>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</si>
  <si>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</si>
  <si>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</si>
  <si>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</si>
  <si>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</si>
  <si>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</si>
  <si>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</si>
  <si>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</si>
  <si>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</si>
  <si>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</si>
  <si>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</si>
  <si>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</si>
  <si>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</si>
  <si>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</si>
  <si>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</si>
  <si>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</si>
  <si>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</si>
  <si>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</si>
  <si>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</si>
  <si>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</si>
  <si>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</si>
  <si>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</si>
  <si>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</si>
  <si>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</si>
  <si>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</si>
  <si>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</si>
  <si>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</si>
  <si>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</si>
  <si>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</si>
  <si>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</si>
  <si>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</si>
  <si>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</si>
  <si>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</si>
  <si>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</si>
  <si>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</si>
  <si>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</si>
  <si>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</si>
  <si>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</si>
  <si>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</si>
  <si>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</si>
  <si>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</si>
  <si>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</si>
  <si>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</si>
  <si>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</si>
  <si>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</si>
  <si>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</si>
  <si>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</si>
  <si>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</si>
  <si>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</si>
  <si>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</si>
  <si>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</si>
  <si>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</si>
  <si>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</si>
  <si>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</si>
  <si>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</si>
  <si>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</si>
  <si>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</si>
  <si>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</si>
  <si>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</si>
  <si>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</si>
  <si>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</si>
  <si>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</si>
  <si>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</si>
  <si>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</si>
  <si>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</si>
  <si>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</si>
  <si>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</si>
  <si>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</si>
  <si>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</si>
  <si>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</si>
  <si>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</si>
  <si>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</si>
  <si>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</si>
  <si>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</si>
  <si>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</si>
  <si>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</si>
  <si>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</si>
  <si>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</si>
  <si>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</si>
  <si>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</si>
  <si>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</si>
  <si>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</si>
  <si>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</si>
  <si>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</si>
  <si>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</si>
  <si>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</si>
  <si>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</si>
  <si>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</si>
  <si>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</si>
  <si>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</si>
  <si>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</si>
  <si>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</si>
  <si>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</si>
  <si>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</si>
  <si>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</si>
  <si>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</si>
  <si>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</si>
  <si>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</si>
  <si>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</si>
  <si>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</si>
  <si>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</si>
  <si>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</si>
  <si>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</si>
  <si>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</si>
  <si>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</si>
  <si>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</si>
  <si>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</si>
  <si>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</si>
  <si>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</si>
  <si>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</si>
  <si>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</si>
  <si>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</si>
  <si>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</si>
  <si>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</si>
  <si>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</si>
  <si>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</si>
  <si>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</si>
  <si>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</si>
  <si>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</si>
  <si>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</si>
  <si>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</si>
  <si>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</si>
  <si>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</si>
  <si>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</si>
  <si>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</si>
  <si>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</si>
  <si>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</si>
  <si>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</si>
  <si>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</si>
  <si>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</si>
  <si>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</si>
  <si>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</si>
  <si>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</si>
  <si>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</si>
  <si>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</si>
  <si>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</si>
  <si>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</si>
  <si>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</si>
  <si>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</si>
  <si>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</si>
  <si>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</si>
  <si>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</si>
  <si>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</si>
  <si>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</si>
  <si>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</si>
  <si>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</si>
  <si>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</si>
  <si>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</si>
  <si>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</si>
  <si>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</si>
  <si>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</si>
  <si>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</si>
  <si>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</si>
  <si>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</si>
  <si>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</si>
  <si>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</si>
  <si>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</si>
  <si>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</si>
  <si>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</si>
  <si>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</si>
  <si>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</si>
  <si>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</si>
  <si>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</si>
  <si>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</si>
  <si>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</si>
  <si>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</si>
  <si>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</si>
  <si>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</si>
  <si>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</si>
  <si>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</si>
  <si>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</si>
  <si>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</si>
  <si>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</si>
  <si>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</si>
  <si>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</si>
  <si>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</si>
  <si>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</si>
  <si>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</si>
  <si>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</si>
  <si>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</si>
  <si>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</si>
  <si>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</si>
  <si>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</si>
  <si>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</si>
  <si>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</si>
  <si>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</si>
  <si>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</si>
  <si>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</si>
  <si>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</si>
  <si>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</si>
  <si>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</si>
  <si>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</si>
  <si>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</si>
  <si>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</si>
  <si>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</si>
  <si>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</si>
  <si>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</si>
  <si>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</si>
  <si>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</si>
  <si>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</si>
  <si>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</si>
  <si>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</si>
  <si>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</si>
  <si>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</si>
  <si>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</si>
  <si>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</si>
  <si>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</si>
  <si>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</si>
  <si>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</si>
  <si>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</si>
  <si>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</si>
  <si>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</si>
  <si>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</si>
  <si>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</si>
  <si>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</si>
  <si>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</si>
  <si>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</si>
  <si>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</si>
  <si>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</si>
  <si>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</si>
  <si>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</si>
  <si>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</si>
  <si>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</si>
  <si>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</si>
  <si>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</si>
  <si>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</si>
  <si>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</si>
  <si>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</si>
  <si>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</si>
  <si>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</si>
  <si>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</si>
  <si>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</si>
  <si>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</si>
  <si>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</si>
  <si>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</si>
  <si>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</si>
  <si>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</si>
  <si>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</si>
  <si>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</si>
  <si>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</si>
  <si>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</si>
  <si>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</si>
  <si>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</si>
  <si>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</si>
  <si>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</si>
  <si>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</si>
  <si>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</si>
  <si>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</si>
  <si>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</si>
  <si>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</si>
  <si>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</si>
  <si>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</si>
  <si>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</si>
  <si>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</si>
  <si>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</si>
  <si>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</si>
  <si>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</si>
  <si>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</si>
  <si>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</si>
  <si>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</si>
  <si>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</si>
  <si>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</si>
  <si>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</si>
  <si>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</si>
  <si>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</si>
  <si>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</si>
  <si>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</si>
  <si>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</si>
  <si>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</si>
  <si>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</si>
  <si>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</si>
  <si>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</si>
  <si>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</si>
  <si>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</si>
  <si>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</si>
  <si>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</si>
  <si>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</si>
  <si>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</si>
  <si>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</si>
  <si>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</si>
  <si>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</si>
  <si>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</si>
  <si>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</si>
  <si>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</si>
  <si>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</si>
  <si>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</si>
  <si>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</si>
  <si>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</si>
  <si>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</si>
  <si>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</si>
  <si>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</si>
  <si>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</si>
  <si>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</si>
  <si>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</si>
  <si>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</si>
  <si>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</si>
  <si>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</si>
  <si>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</si>
  <si>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</si>
  <si>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</si>
  <si>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</si>
  <si>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</si>
  <si>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</si>
  <si>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</si>
  <si>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</si>
  <si>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</si>
  <si>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</si>
  <si>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</si>
  <si>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</si>
  <si>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</si>
  <si>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</si>
  <si>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</si>
  <si>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</si>
  <si>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</si>
  <si>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</si>
  <si>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</si>
  <si>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</si>
  <si>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</si>
  <si>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</si>
  <si>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</si>
  <si>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</si>
  <si>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</si>
  <si>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</si>
  <si>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</si>
  <si>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</si>
  <si>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</si>
  <si>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</si>
  <si>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</si>
  <si>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</si>
  <si>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</si>
  <si>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</si>
  <si>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</si>
  <si>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</si>
  <si>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</si>
  <si>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</si>
  <si>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</si>
  <si>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</si>
  <si>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</si>
  <si>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</si>
  <si>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</si>
  <si>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</si>
  <si>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</si>
  <si>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</si>
  <si>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</si>
  <si>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</si>
  <si>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</si>
  <si>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</si>
  <si>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</si>
  <si>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</si>
  <si>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</si>
  <si>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</si>
  <si>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</si>
  <si>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</si>
  <si>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</si>
  <si>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</si>
  <si>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</si>
  <si>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</si>
  <si>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</si>
  <si>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</si>
  <si>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</si>
  <si>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</si>
  <si>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</si>
  <si>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</si>
  <si>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</si>
  <si>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</si>
  <si>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</si>
  <si>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</si>
  <si>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</si>
  <si>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</si>
  <si>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</si>
  <si>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</si>
  <si>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</si>
  <si>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</si>
  <si>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</si>
  <si>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</si>
  <si>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</si>
  <si>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</si>
  <si>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</si>
  <si>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</si>
  <si>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</si>
  <si>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</si>
  <si>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</si>
  <si>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</si>
  <si>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</si>
  <si>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</si>
  <si>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</si>
  <si>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</si>
  <si>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</si>
  <si>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</si>
  <si>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</si>
  <si>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</si>
  <si>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</si>
  <si>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</si>
  <si>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</si>
  <si>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</si>
  <si>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</si>
  <si>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</si>
  <si>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</si>
  <si>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</si>
  <si>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</si>
  <si>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</si>
  <si>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</si>
  <si>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</si>
  <si>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</si>
  <si>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</si>
  <si>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</si>
  <si>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</si>
  <si>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</si>
  <si>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</si>
  <si>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</si>
  <si>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</si>
  <si>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</si>
  <si>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</si>
  <si>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</si>
  <si>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</si>
  <si>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</si>
  <si>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</si>
  <si>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</si>
  <si>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</si>
  <si>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</si>
  <si>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</si>
  <si>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</si>
  <si>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</si>
  <si>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</si>
  <si>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</si>
  <si>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</si>
  <si>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</si>
  <si>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</si>
  <si>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</si>
  <si>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</si>
  <si>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</si>
  <si>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</si>
  <si>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</si>
  <si>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</si>
  <si>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</si>
  <si>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</si>
  <si>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</si>
  <si>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</si>
  <si>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</si>
  <si>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</si>
  <si>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</si>
  <si>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</si>
  <si>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</si>
  <si>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</si>
  <si>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</si>
  <si>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</si>
  <si>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</si>
  <si>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</si>
  <si>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</si>
  <si>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</si>
  <si>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</si>
  <si>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</si>
  <si>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</si>
  <si>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</si>
  <si>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</si>
  <si>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</si>
  <si>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</si>
  <si>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</si>
  <si>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</si>
  <si>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</si>
  <si>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</si>
  <si>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</si>
  <si>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</si>
  <si>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</si>
  <si>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</si>
  <si>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</si>
  <si>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</si>
  <si>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</si>
  <si>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</si>
  <si>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</si>
  <si>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</si>
  <si>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</si>
  <si>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</si>
  <si>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</si>
  <si>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</si>
  <si>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</si>
  <si>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</si>
  <si>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</si>
  <si>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</si>
  <si>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</si>
  <si>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</si>
  <si>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</si>
  <si>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</si>
  <si>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</si>
  <si>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</si>
  <si>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</si>
  <si>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</si>
  <si>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</si>
  <si>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</si>
  <si>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</si>
  <si>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</si>
  <si>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</si>
  <si>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</si>
  <si>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</si>
  <si>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</si>
  <si>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</si>
  <si>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</si>
  <si>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</si>
  <si>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</si>
  <si>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</si>
  <si>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</si>
  <si>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</si>
  <si>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</si>
  <si>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</si>
  <si>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</si>
  <si>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</si>
  <si>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</si>
  <si>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</si>
  <si>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</si>
  <si>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</si>
  <si>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</si>
  <si>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</si>
  <si>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</si>
  <si>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</si>
  <si>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</si>
  <si>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</si>
  <si>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</si>
  <si>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</si>
  <si>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</si>
  <si>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</si>
  <si>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</si>
  <si>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</si>
  <si>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</si>
  <si>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</si>
  <si>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</si>
  <si>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</si>
  <si>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</si>
  <si>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</si>
  <si>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</si>
  <si>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</si>
  <si>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</si>
  <si>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</si>
  <si>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</si>
  <si>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</si>
  <si>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</si>
  <si>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</si>
  <si>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</si>
  <si>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</si>
  <si>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</si>
  <si>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</si>
  <si>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</si>
  <si>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</si>
  <si>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</si>
  <si>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</si>
  <si>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</si>
  <si>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</si>
  <si>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</si>
  <si>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</si>
  <si>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</si>
  <si>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</si>
  <si>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</si>
  <si>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</si>
  <si>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</si>
  <si>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</si>
  <si>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</si>
  <si>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</si>
  <si>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</si>
  <si>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</si>
  <si>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</si>
  <si>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</si>
  <si>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</si>
  <si>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</si>
  <si>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</si>
  <si>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</si>
  <si>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</si>
  <si>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</si>
  <si>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</si>
  <si>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</si>
  <si>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</si>
  <si>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</si>
  <si>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</si>
  <si>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</si>
  <si>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</si>
  <si>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</si>
  <si>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</si>
  <si>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</si>
  <si>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</si>
  <si>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</si>
  <si>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</si>
  <si>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</si>
  <si>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</si>
  <si>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</si>
  <si>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</si>
  <si>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</si>
  <si>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</si>
  <si>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</si>
  <si>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</si>
  <si>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</si>
  <si>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</si>
  <si>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</si>
  <si>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</si>
  <si>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</si>
  <si>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</si>
  <si>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</si>
  <si>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</si>
  <si>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</si>
  <si>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</si>
  <si>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</si>
  <si>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</si>
  <si>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</si>
  <si>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</si>
  <si>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</si>
  <si>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</si>
  <si>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</si>
  <si>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</si>
  <si>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</si>
  <si>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</si>
  <si>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</si>
  <si>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</si>
  <si>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</si>
  <si>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</si>
  <si>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</si>
  <si>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</si>
  <si>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</si>
  <si>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</si>
  <si>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</si>
  <si>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</si>
  <si>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</si>
  <si>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</si>
  <si>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</si>
  <si>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</si>
  <si>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</si>
  <si>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</si>
  <si>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</si>
  <si>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</si>
  <si>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</si>
  <si>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</si>
  <si>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</si>
  <si>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</si>
  <si>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</si>
  <si>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</si>
  <si>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</si>
  <si>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</si>
  <si>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</si>
  <si>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</si>
  <si>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</si>
  <si>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</si>
  <si>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</si>
  <si>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</si>
  <si>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</si>
  <si>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</si>
  <si>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</si>
  <si>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</si>
  <si>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</si>
  <si>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</si>
  <si>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</si>
  <si>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</si>
  <si>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</si>
  <si>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</si>
  <si>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</si>
  <si>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</si>
  <si>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</si>
  <si>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</si>
  <si>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</si>
  <si>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</si>
  <si>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</si>
  <si>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</si>
  <si>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</si>
  <si>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</si>
  <si>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</si>
  <si>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</si>
  <si>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</si>
  <si>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</si>
  <si>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</si>
  <si>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</si>
  <si>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</si>
  <si>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</si>
  <si>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</si>
  <si>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</si>
  <si>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</si>
  <si>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</si>
  <si>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</si>
  <si>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</si>
  <si>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</si>
  <si>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</si>
  <si>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</si>
  <si>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</si>
  <si>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</si>
  <si>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</si>
  <si>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</si>
  <si>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</si>
  <si>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</si>
  <si>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</si>
  <si>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</si>
  <si>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</si>
  <si>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</si>
  <si>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</si>
  <si>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</si>
  <si>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</si>
  <si>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</si>
  <si>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</si>
  <si>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</si>
  <si>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</si>
  <si>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</si>
  <si>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</si>
  <si>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</si>
  <si>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</si>
  <si>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</si>
  <si>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</si>
  <si>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</si>
  <si>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</si>
  <si>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</si>
  <si>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</si>
  <si>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</si>
  <si>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</si>
  <si>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</si>
  <si>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</si>
  <si>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</si>
  <si>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</si>
  <si>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</si>
  <si>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</si>
  <si>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</si>
  <si>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</si>
  <si>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</si>
  <si>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</si>
  <si>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</si>
  <si>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</si>
  <si>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</si>
  <si>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</si>
  <si>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</si>
  <si>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</si>
  <si>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</si>
  <si>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</si>
  <si>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</si>
  <si>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</si>
  <si>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</si>
  <si>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</si>
  <si>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</si>
  <si>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</si>
  <si>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</si>
  <si>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</si>
  <si>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</si>
  <si>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</si>
  <si>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</si>
  <si>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</si>
  <si>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</si>
  <si>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</si>
  <si>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</si>
  <si>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</si>
  <si>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</si>
  <si>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</si>
  <si>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</si>
  <si>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</si>
  <si>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</si>
  <si>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</si>
  <si>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</si>
  <si>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</si>
  <si>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</si>
  <si>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</si>
  <si>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</si>
  <si>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</si>
  <si>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</si>
  <si>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</si>
  <si>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</si>
  <si>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</si>
  <si>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</si>
  <si>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</si>
  <si>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</si>
  <si>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</si>
  <si>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</si>
  <si>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</si>
  <si>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</si>
  <si>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</si>
  <si>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</si>
  <si>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</si>
  <si>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</si>
  <si>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</si>
  <si>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</si>
  <si>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</si>
  <si>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</si>
  <si>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</si>
  <si>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</si>
  <si>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</si>
  <si>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</si>
  <si>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</si>
  <si>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</si>
  <si>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</si>
  <si>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</si>
  <si>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</si>
  <si>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</si>
  <si>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</si>
  <si>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</si>
  <si>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</si>
  <si>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</si>
  <si>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</si>
  <si>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</si>
  <si>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</si>
  <si>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</si>
  <si>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</si>
  <si>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</si>
  <si>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</si>
  <si>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</si>
  <si>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</si>
  <si>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</si>
  <si>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</si>
  <si>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</si>
  <si>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</si>
  <si>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</si>
  <si>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</si>
  <si>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</si>
  <si>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</si>
  <si>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</si>
  <si>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</si>
  <si>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</si>
  <si>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</si>
  <si>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</si>
  <si>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</si>
  <si>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</si>
  <si>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</si>
  <si>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</si>
  <si>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</si>
  <si>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</si>
  <si>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</si>
  <si>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</si>
  <si>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</si>
  <si>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</si>
  <si>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</si>
  <si>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</si>
  <si>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</si>
  <si>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</si>
  <si>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</si>
  <si>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</si>
  <si>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</si>
  <si>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</si>
  <si>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</si>
  <si>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</si>
  <si>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</si>
  <si>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</si>
  <si>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</si>
  <si>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</si>
  <si>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</si>
  <si>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</si>
  <si>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</si>
  <si>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</si>
  <si>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</si>
  <si>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</si>
  <si>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</si>
  <si>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</si>
  <si>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</si>
  <si>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</si>
  <si>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</si>
  <si>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</si>
  <si>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</si>
  <si>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</si>
  <si>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</si>
  <si>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</si>
  <si>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</si>
  <si>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</si>
  <si>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</si>
  <si>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</si>
  <si>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</si>
  <si>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</si>
  <si>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</si>
  <si>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</si>
  <si>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</si>
  <si>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</si>
  <si>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</si>
  <si>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</si>
  <si>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</si>
  <si>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</si>
  <si>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</si>
  <si>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</si>
  <si>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</si>
  <si>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</si>
  <si>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</si>
  <si>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</si>
  <si>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</si>
  <si>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</si>
  <si>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</si>
  <si>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</si>
  <si>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</si>
  <si>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</si>
  <si>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</si>
  <si>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</si>
  <si>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</si>
  <si>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</si>
  <si>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</si>
  <si>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</si>
  <si>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</si>
  <si>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</si>
  <si>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</si>
  <si>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</si>
  <si>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</si>
  <si>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</si>
  <si>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</si>
  <si>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</si>
  <si>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</si>
  <si>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</si>
  <si>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</si>
  <si>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</si>
  <si>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</si>
  <si>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</si>
  <si>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</si>
  <si>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</si>
  <si>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</si>
  <si>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</si>
  <si>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</si>
  <si>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</si>
  <si>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</si>
  <si>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</si>
  <si>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</si>
  <si>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</si>
  <si>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</si>
  <si>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</si>
  <si>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</si>
  <si>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</si>
  <si>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</si>
  <si>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</si>
  <si>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</si>
  <si>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</si>
  <si>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</si>
  <si>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</si>
  <si>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</si>
  <si>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</si>
  <si>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</si>
  <si>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</si>
  <si>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</si>
  <si>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</si>
  <si>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</si>
  <si>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</si>
  <si>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</si>
  <si>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</si>
  <si>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</si>
  <si>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</si>
  <si>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</si>
  <si>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</si>
  <si>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</si>
  <si>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</si>
  <si>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</si>
  <si>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</si>
  <si>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</si>
  <si>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</si>
  <si>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</si>
  <si>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</si>
  <si>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</si>
  <si>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</si>
  <si>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</si>
  <si>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</si>
  <si>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</si>
  <si>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</si>
  <si>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</si>
  <si>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</si>
  <si>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</si>
  <si>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</si>
  <si>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</si>
  <si>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</si>
  <si>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</si>
  <si>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</si>
  <si>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</si>
  <si>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</si>
  <si>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</si>
  <si>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</si>
  <si>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</si>
  <si>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</si>
  <si>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</si>
  <si>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</si>
  <si>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</si>
  <si>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</si>
  <si>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</si>
  <si>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</si>
  <si>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</si>
  <si>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</si>
  <si>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</si>
  <si>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</si>
  <si>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</si>
  <si>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</si>
  <si>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</si>
  <si>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</si>
  <si>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</si>
  <si>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</si>
  <si>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</si>
  <si>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</si>
  <si>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</si>
  <si>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</si>
  <si>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</si>
  <si>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</si>
  <si>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</si>
  <si>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</si>
  <si>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</si>
  <si>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</si>
  <si>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</si>
  <si>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</si>
  <si>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</si>
  <si>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</si>
  <si>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</si>
  <si>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</si>
  <si>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</si>
  <si>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</si>
  <si>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</si>
  <si>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</si>
  <si>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</si>
  <si>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</si>
  <si>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</si>
  <si>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</si>
  <si>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</si>
  <si>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</si>
  <si>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</si>
  <si>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</si>
  <si>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</si>
  <si>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</si>
  <si>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</si>
  <si>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</si>
  <si>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</si>
  <si>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</si>
  <si>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</si>
  <si>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</si>
  <si>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</si>
  <si>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</si>
  <si>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</si>
  <si>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</si>
  <si>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</si>
  <si>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</si>
  <si>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</si>
  <si>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</si>
  <si>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</si>
  <si>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</si>
  <si>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</si>
  <si>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</si>
  <si>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</si>
  <si>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</si>
  <si>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</si>
  <si>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</si>
  <si>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</si>
  <si>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</si>
  <si>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</si>
  <si>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</si>
  <si>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</si>
  <si>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</si>
  <si>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</si>
  <si>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</si>
  <si>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</si>
  <si>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</si>
  <si>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</si>
  <si>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</si>
  <si>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</si>
  <si>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</si>
  <si>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</si>
  <si>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</si>
  <si>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</si>
  <si>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</si>
  <si>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</si>
  <si>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</si>
  <si>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</si>
  <si>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</si>
  <si>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</si>
  <si>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</si>
  <si>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</si>
  <si>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</si>
  <si>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</si>
  <si>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</si>
  <si>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</si>
  <si>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</si>
  <si>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</si>
  <si>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</si>
  <si>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</si>
  <si>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</si>
  <si>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</si>
  <si>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</si>
  <si>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</si>
  <si>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</si>
  <si>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</si>
  <si>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</si>
  <si>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</si>
  <si>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</si>
  <si>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</si>
  <si>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</si>
  <si>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</si>
  <si>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</si>
  <si>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</si>
  <si>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</si>
  <si>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</si>
  <si>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</si>
  <si>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</si>
  <si>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</si>
  <si>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</si>
  <si>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</si>
  <si>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</si>
  <si>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</si>
  <si>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</si>
  <si>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</si>
  <si>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</si>
  <si>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</si>
  <si>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</si>
  <si>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</si>
  <si>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</si>
  <si>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</si>
  <si>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</si>
  <si>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</si>
  <si>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</si>
  <si>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</si>
  <si>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</si>
  <si>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</si>
  <si>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</si>
  <si>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</si>
  <si>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</si>
  <si>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</si>
  <si>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</si>
  <si>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</si>
  <si>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</si>
  <si>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</si>
  <si>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</si>
  <si>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</si>
  <si>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</si>
  <si>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</si>
  <si>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</si>
  <si>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</si>
  <si>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</si>
  <si>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</si>
  <si>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</si>
  <si>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</si>
  <si>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</si>
  <si>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</si>
  <si>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</si>
  <si>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</si>
  <si>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</si>
  <si>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</si>
  <si>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</si>
  <si>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</si>
  <si>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</si>
  <si>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</si>
  <si>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</si>
  <si>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</si>
  <si>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</si>
  <si>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</si>
  <si>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</si>
  <si>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</si>
  <si>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</si>
  <si>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</si>
  <si>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</si>
  <si>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</si>
  <si>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</si>
  <si>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</si>
  <si>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</si>
  <si>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</si>
  <si>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</si>
  <si>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</si>
  <si>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</si>
  <si>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</si>
  <si>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</si>
  <si>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</si>
  <si>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</si>
  <si>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</si>
  <si>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</si>
  <si>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</si>
  <si>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</si>
  <si>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</si>
  <si>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</si>
  <si>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</si>
  <si>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</si>
  <si>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</si>
  <si>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</si>
  <si>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</si>
  <si>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</si>
  <si>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</si>
  <si>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</si>
  <si>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</si>
  <si>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</si>
  <si>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</si>
  <si>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</si>
  <si>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</si>
  <si>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</si>
  <si>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</si>
  <si>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</si>
  <si>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</si>
  <si>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</si>
  <si>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</si>
  <si>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</si>
  <si>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</si>
  <si>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</si>
  <si>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</si>
  <si>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</si>
  <si>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</si>
  <si>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</si>
  <si>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</si>
  <si>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</si>
  <si>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</si>
  <si>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</si>
  <si>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</si>
  <si>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</si>
  <si>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</si>
  <si>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</si>
  <si>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</si>
  <si>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</si>
  <si>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</si>
  <si>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</si>
  <si>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</si>
  <si>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</si>
  <si>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</si>
  <si>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</si>
  <si>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</si>
  <si>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</si>
  <si>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</si>
  <si>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</si>
  <si>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</si>
  <si>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</si>
  <si>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</si>
  <si>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</si>
  <si>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</si>
  <si>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</si>
  <si>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</si>
  <si>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</si>
  <si>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</si>
  <si>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</si>
  <si>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</si>
  <si>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</si>
  <si>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</si>
  <si>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</si>
  <si>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</si>
  <si>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</si>
  <si>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</si>
  <si>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</si>
  <si>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</si>
  <si>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</si>
  <si>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</si>
  <si>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</si>
  <si>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</si>
  <si>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</si>
  <si>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</si>
  <si>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</si>
  <si>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</si>
  <si>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</si>
  <si>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</si>
  <si>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</si>
  <si>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</si>
  <si>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</si>
  <si>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</si>
  <si>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</si>
  <si>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</si>
  <si>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</si>
  <si>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</si>
  <si>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</si>
  <si>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</si>
  <si>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</si>
  <si>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</si>
  <si>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</si>
  <si>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</si>
  <si>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</si>
  <si>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</si>
  <si>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</si>
  <si>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</si>
  <si>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</si>
  <si>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</si>
  <si>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</si>
  <si>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</si>
  <si>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</si>
  <si>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</si>
  <si>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</si>
  <si>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</si>
  <si>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</si>
  <si>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</si>
  <si>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</si>
  <si>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</si>
  <si>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</si>
  <si>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</si>
  <si>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</si>
  <si>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</si>
  <si>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</si>
  <si>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</si>
  <si>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</si>
  <si>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</si>
  <si>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</si>
  <si>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</si>
  <si>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</si>
  <si>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</si>
  <si>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</si>
  <si>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</si>
  <si>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</si>
  <si>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</si>
  <si>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</si>
  <si>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</si>
  <si>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</si>
  <si>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</si>
  <si>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</si>
  <si>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</si>
  <si>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</si>
  <si>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</si>
  <si>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</si>
  <si>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</si>
  <si>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</si>
  <si>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</si>
  <si>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</si>
  <si>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</si>
  <si>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</si>
  <si>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</si>
  <si>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</si>
  <si>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</si>
  <si>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</si>
  <si>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</si>
  <si>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</si>
  <si>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</si>
  <si>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</si>
  <si>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</si>
  <si>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</si>
  <si>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</si>
  <si>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</si>
  <si>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</si>
  <si>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</si>
  <si>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</si>
  <si>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</si>
  <si>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</si>
  <si>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</si>
  <si>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</si>
  <si>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</si>
  <si>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</si>
  <si>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</si>
  <si>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</si>
  <si>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</si>
  <si>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</si>
  <si>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</si>
  <si>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</si>
  <si>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</si>
  <si>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</si>
  <si>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</si>
  <si>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</si>
  <si>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</si>
  <si>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</si>
  <si>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</si>
  <si>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</si>
  <si>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</si>
  <si>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</si>
  <si>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</si>
  <si>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</si>
  <si>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</si>
  <si>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</si>
  <si>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</si>
  <si>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</si>
  <si>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</si>
  <si>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</si>
  <si>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</si>
  <si>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</si>
  <si>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</si>
  <si>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</si>
  <si>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</si>
  <si>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</si>
  <si>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</si>
  <si>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</si>
  <si>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</si>
  <si>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</si>
  <si>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</si>
  <si>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</si>
  <si>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</si>
  <si>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</si>
  <si>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</si>
  <si>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</si>
  <si>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</si>
  <si>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</si>
  <si>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</si>
  <si>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</si>
  <si>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</si>
  <si>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</si>
  <si>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</si>
  <si>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</si>
  <si>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</si>
  <si>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</si>
  <si>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</si>
  <si>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</si>
  <si>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</si>
  <si>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</si>
  <si>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</si>
  <si>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</si>
  <si>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</si>
  <si>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</si>
  <si>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</si>
  <si>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</si>
  <si>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</si>
  <si>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</si>
  <si>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</si>
  <si>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</si>
  <si>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</si>
  <si>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</si>
  <si>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</si>
  <si>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</si>
  <si>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</si>
  <si>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</si>
  <si>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</si>
  <si>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</si>
  <si>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</si>
  <si>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</si>
  <si>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</si>
  <si>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</si>
  <si>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</si>
  <si>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</si>
  <si>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</si>
  <si>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</si>
  <si>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</si>
  <si>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</si>
  <si>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</si>
  <si>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</si>
  <si>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</si>
  <si>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</si>
  <si>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</si>
  <si>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</si>
  <si>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</si>
  <si>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</si>
  <si>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</si>
  <si>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</si>
  <si>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</si>
  <si>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</si>
  <si>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</si>
  <si>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</si>
  <si>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</si>
  <si>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</si>
  <si>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</si>
  <si>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</si>
  <si>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</si>
  <si>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</si>
  <si>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</si>
  <si>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</si>
  <si>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</si>
  <si>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</si>
  <si>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</si>
  <si>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</si>
  <si>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</si>
  <si>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</si>
  <si>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</si>
  <si>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</si>
  <si>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</si>
  <si>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</si>
  <si>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</si>
  <si>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</si>
  <si>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</si>
  <si>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</si>
  <si>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</si>
  <si>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</si>
  <si>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</si>
  <si>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</si>
  <si>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</si>
  <si>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</si>
  <si>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</si>
  <si>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</si>
  <si>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</si>
  <si>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</si>
  <si>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</si>
  <si>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</si>
  <si>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</si>
  <si>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</si>
  <si>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</si>
  <si>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</si>
  <si>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</si>
  <si>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</si>
  <si>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</si>
  <si>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</si>
  <si>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</si>
  <si>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</si>
  <si>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</si>
  <si>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</si>
  <si>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</si>
  <si>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</si>
  <si>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</si>
  <si>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</si>
  <si>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</si>
  <si>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</si>
  <si>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</si>
  <si>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</si>
  <si>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</si>
  <si>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</si>
  <si>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</si>
  <si>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</si>
  <si>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</si>
  <si>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</si>
  <si>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</si>
  <si>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</si>
  <si>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</si>
  <si>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</si>
  <si>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</si>
  <si>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</si>
  <si>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</si>
  <si>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</si>
  <si>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</si>
  <si>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</si>
  <si>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</si>
  <si>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</si>
  <si>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</si>
  <si>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</si>
  <si>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</si>
  <si>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</si>
  <si>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</si>
  <si>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</si>
  <si>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</si>
  <si>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</si>
  <si>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</si>
  <si>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</si>
  <si>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</si>
  <si>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</si>
  <si>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</si>
  <si>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</si>
  <si>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</si>
  <si>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</si>
  <si>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</si>
  <si>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</si>
  <si>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</si>
  <si>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</si>
  <si>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</si>
  <si>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</si>
  <si>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</si>
  <si>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</si>
  <si>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</si>
  <si>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</si>
  <si>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</si>
  <si>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</si>
  <si>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</si>
  <si>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</si>
  <si>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</si>
  <si>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</si>
  <si>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</si>
  <si>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</si>
  <si>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</si>
  <si>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</si>
  <si>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</si>
  <si>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</si>
  <si>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</si>
  <si>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</si>
  <si>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</si>
  <si>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</si>
  <si>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</si>
  <si>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</si>
  <si>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</si>
  <si>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</si>
  <si>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</si>
  <si>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</si>
  <si>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</si>
  <si>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</si>
  <si>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</si>
  <si>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</si>
  <si>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</si>
  <si>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</si>
  <si>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</si>
  <si>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</si>
  <si>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</si>
  <si>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</si>
  <si>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</si>
  <si>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</si>
  <si>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</si>
  <si>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</si>
  <si>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</si>
  <si>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</si>
  <si>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</si>
  <si>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</si>
  <si>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</si>
  <si>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</si>
  <si>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</si>
  <si>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</si>
  <si>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</si>
  <si>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</si>
  <si>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</si>
  <si>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</si>
  <si>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</si>
  <si>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</si>
  <si>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</si>
  <si>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</si>
  <si>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</si>
  <si>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</si>
  <si>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</si>
  <si>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</si>
  <si>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</si>
  <si>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</si>
  <si>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</si>
  <si>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</si>
  <si>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</si>
  <si>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</si>
  <si>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</si>
  <si>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</si>
  <si>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</si>
  <si>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</si>
  <si>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</si>
  <si>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</si>
  <si>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</si>
  <si>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</si>
  <si>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</si>
  <si>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</si>
  <si>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</si>
  <si>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</si>
  <si>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</si>
  <si>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</si>
  <si>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</si>
  <si>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</si>
  <si>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</si>
  <si>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</si>
  <si>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</si>
  <si>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</si>
  <si>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</si>
  <si>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</si>
  <si>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</si>
  <si>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</si>
  <si>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</si>
  <si>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</si>
  <si>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</si>
  <si>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</si>
  <si>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</si>
  <si>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</si>
  <si>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</si>
  <si>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</si>
  <si>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</si>
  <si>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</si>
  <si>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</si>
  <si>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</si>
  <si>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</si>
  <si>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</si>
  <si>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</si>
  <si>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</si>
  <si>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</si>
  <si>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</si>
  <si>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</si>
  <si>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</si>
  <si>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</si>
  <si>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</si>
  <si>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</si>
  <si>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</si>
  <si>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</si>
  <si>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</si>
  <si>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</si>
  <si>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</si>
  <si>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</si>
  <si>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</si>
  <si>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</si>
  <si>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</si>
  <si>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</si>
  <si>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</si>
  <si>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</si>
  <si>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</si>
  <si>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</si>
  <si>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</si>
  <si>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</si>
  <si>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</si>
  <si>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</si>
  <si>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</si>
  <si>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</si>
  <si>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</si>
  <si>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</si>
  <si>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</si>
  <si>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</si>
  <si>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</si>
  <si>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</si>
  <si>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</si>
  <si>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</si>
  <si>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</si>
  <si>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</si>
  <si>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</si>
  <si>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</si>
  <si>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</si>
  <si>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</si>
  <si>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</si>
  <si>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</si>
  <si>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</si>
  <si>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</si>
  <si>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</si>
  <si>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</si>
  <si>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</si>
  <si>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</si>
  <si>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</si>
  <si>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</si>
  <si>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</si>
  <si>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</si>
  <si>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</si>
  <si>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</si>
  <si>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</si>
  <si>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</si>
  <si>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</si>
  <si>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</si>
  <si>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</si>
  <si>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</si>
  <si>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</si>
  <si>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</si>
  <si>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</si>
  <si>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</si>
  <si>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</si>
  <si>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</si>
  <si>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</si>
  <si>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</si>
  <si>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</si>
  <si>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</si>
  <si>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</si>
  <si>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</si>
  <si>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</si>
  <si>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</si>
  <si>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</si>
  <si>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</si>
  <si>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</si>
  <si>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</si>
  <si>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</si>
  <si>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</si>
  <si>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</si>
  <si>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</si>
  <si>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</si>
  <si>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</si>
  <si>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</si>
  <si>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</si>
  <si>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</si>
  <si>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</si>
  <si>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</si>
  <si>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</si>
  <si>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</si>
  <si>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</si>
  <si>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</si>
  <si>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</si>
  <si>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</si>
  <si>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</si>
  <si>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</si>
  <si>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</si>
  <si>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</si>
  <si>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</si>
  <si>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</si>
  <si>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</si>
  <si>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</si>
  <si>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</si>
  <si>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</si>
  <si>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</si>
  <si>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</si>
  <si>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</si>
  <si>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</si>
  <si>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</si>
  <si>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</si>
  <si>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</si>
  <si>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</si>
  <si>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</si>
  <si>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</si>
  <si>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</si>
  <si>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</si>
  <si>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</si>
  <si>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</si>
  <si>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</si>
  <si>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</si>
  <si>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</si>
  <si>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</si>
  <si>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</si>
  <si>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</si>
  <si>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</si>
  <si>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</si>
  <si>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</si>
  <si>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</si>
  <si>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</si>
  <si>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</si>
  <si>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</si>
  <si>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</si>
  <si>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</si>
  <si>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</si>
  <si>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</si>
  <si>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</si>
  <si>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</si>
  <si>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</si>
  <si>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</si>
  <si>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</si>
  <si>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</si>
  <si>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</si>
  <si>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</si>
  <si>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</si>
  <si>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</si>
  <si>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</si>
  <si>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</si>
  <si>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</si>
  <si>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</si>
  <si>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</si>
  <si>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</si>
  <si>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</si>
  <si>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</si>
  <si>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</si>
  <si>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</si>
  <si>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</si>
  <si>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</si>
  <si>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</si>
  <si>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</si>
  <si>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</si>
  <si>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</si>
  <si>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</si>
  <si>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</si>
  <si>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</si>
  <si>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</si>
  <si>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</si>
  <si>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</si>
  <si>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</si>
  <si>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</si>
  <si>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</si>
  <si>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</si>
  <si>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</si>
  <si>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</si>
  <si>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</si>
  <si>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</si>
  <si>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</si>
  <si>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</si>
  <si>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</si>
  <si>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</si>
  <si>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</si>
  <si>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</si>
  <si>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</si>
  <si>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</si>
  <si>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</si>
  <si>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</si>
  <si>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</si>
  <si>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</si>
  <si>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</si>
  <si>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</si>
  <si>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</si>
  <si>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</si>
  <si>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</si>
  <si>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</si>
  <si>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</si>
  <si>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</si>
  <si>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</si>
  <si>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</si>
  <si>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</si>
  <si>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</si>
  <si>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</si>
  <si>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</si>
  <si>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</si>
  <si>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</si>
  <si>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</si>
  <si>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</si>
  <si>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</si>
  <si>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</si>
  <si>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</si>
  <si>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</si>
  <si>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</si>
  <si>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</si>
  <si>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</si>
  <si>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</si>
  <si>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</si>
  <si>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</si>
  <si>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</si>
  <si>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</si>
  <si>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</si>
  <si>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</si>
  <si>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</si>
  <si>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</si>
  <si>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</si>
  <si>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</si>
  <si>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</si>
  <si>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</si>
  <si>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</si>
  <si>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</si>
  <si>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</si>
  <si>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</si>
  <si>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</si>
  <si>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</si>
  <si>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</si>
  <si>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</si>
  <si>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</si>
  <si>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</si>
  <si>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</si>
  <si>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</si>
  <si>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</si>
  <si>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</si>
  <si>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</si>
  <si>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</si>
  <si>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</si>
  <si>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</si>
  <si>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</si>
  <si>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</si>
  <si>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</si>
  <si>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</si>
  <si>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</si>
  <si>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</si>
  <si>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</si>
  <si>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</si>
  <si>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</si>
  <si>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</si>
  <si>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</si>
  <si>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</si>
  <si>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</si>
  <si>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</si>
  <si>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</si>
  <si>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</si>
  <si>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</si>
  <si>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</si>
  <si>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</si>
  <si>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</si>
  <si>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</si>
  <si>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</si>
  <si>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</si>
  <si>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</si>
  <si>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</si>
  <si>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</si>
  <si>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</si>
  <si>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</si>
  <si>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</si>
  <si>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</si>
  <si>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</si>
  <si>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</si>
  <si>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</si>
  <si>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</si>
  <si>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</si>
  <si>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</si>
  <si>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</si>
  <si>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</si>
  <si>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</si>
  <si>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</si>
  <si>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</si>
  <si>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</si>
  <si>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</si>
  <si>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</si>
  <si>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</si>
  <si>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</si>
  <si>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</si>
  <si>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</si>
  <si>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</si>
  <si>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</si>
  <si>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</si>
  <si>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</si>
  <si>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</si>
  <si>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</si>
  <si>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</si>
  <si>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</si>
  <si>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</si>
  <si>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</si>
  <si>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</si>
  <si>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</si>
  <si>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</si>
  <si>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</si>
  <si>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</si>
  <si>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</si>
  <si>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</si>
  <si>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</si>
  <si>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</si>
  <si>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</si>
  <si>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</si>
  <si>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</si>
  <si>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</si>
  <si>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</si>
  <si>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</si>
  <si>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</si>
  <si>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</si>
  <si>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</si>
  <si>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</si>
  <si>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</si>
  <si>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</si>
  <si>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</si>
  <si>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</si>
  <si>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</si>
  <si>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</si>
  <si>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</si>
  <si>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</si>
  <si>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</si>
  <si>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</si>
  <si>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</si>
  <si>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</si>
  <si>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</si>
  <si>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</si>
  <si>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</si>
  <si>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</si>
  <si>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</si>
  <si>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</si>
  <si>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</si>
  <si>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</si>
  <si>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</si>
  <si>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</si>
  <si>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</si>
  <si>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</si>
  <si>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</si>
  <si>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</si>
  <si>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</si>
  <si>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</si>
  <si>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</si>
  <si>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</si>
  <si>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</si>
  <si>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</si>
  <si>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</si>
  <si>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</si>
  <si>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</si>
  <si>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</si>
  <si>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</si>
  <si>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</si>
  <si>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</si>
  <si>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</si>
  <si>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</si>
  <si>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</si>
  <si>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</si>
  <si>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</si>
  <si>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</si>
  <si>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</si>
  <si>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</si>
  <si>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</si>
  <si>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</si>
  <si>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</si>
  <si>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</si>
  <si>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</si>
  <si>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</si>
  <si>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</si>
  <si>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</si>
  <si>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</si>
  <si>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</si>
  <si>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</si>
  <si>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</si>
  <si>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</si>
  <si>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</si>
  <si>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</si>
  <si>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</si>
  <si>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</si>
  <si>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</si>
  <si>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</si>
  <si>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</si>
  <si>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</si>
  <si>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</si>
  <si>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</si>
  <si>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</si>
  <si>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</si>
  <si>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</si>
  <si>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</si>
  <si>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</si>
  <si>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</si>
  <si>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</si>
  <si>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</si>
  <si>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</si>
  <si>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</si>
  <si>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</si>
  <si>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</si>
  <si>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</si>
  <si>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</si>
  <si>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</si>
  <si>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</si>
  <si>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</si>
  <si>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</si>
  <si>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</si>
  <si>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</si>
  <si>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</si>
  <si>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</si>
  <si>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</si>
  <si>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</si>
  <si>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</si>
  <si>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</si>
  <si>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</si>
  <si>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</si>
  <si>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</si>
  <si>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</si>
  <si>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</si>
  <si>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</si>
  <si>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</si>
  <si>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</si>
  <si>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</si>
  <si>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</si>
  <si>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</si>
  <si>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</si>
  <si>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</si>
  <si>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</si>
  <si>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</si>
  <si>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</si>
  <si>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</si>
  <si>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</si>
  <si>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</si>
  <si>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</si>
  <si>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</si>
  <si>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</si>
  <si>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</si>
  <si>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</si>
  <si>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</si>
  <si>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</si>
  <si>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</si>
  <si>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</si>
  <si>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</si>
  <si>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</si>
  <si>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</si>
  <si>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</si>
  <si>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</si>
  <si>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</si>
  <si>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</si>
  <si>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</si>
  <si>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</si>
  <si>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</si>
  <si>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</si>
  <si>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</si>
  <si>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</si>
  <si>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</si>
  <si>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</si>
  <si>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</si>
  <si>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</si>
  <si>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</si>
  <si>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</si>
  <si>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</si>
  <si>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</si>
  <si>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</si>
  <si>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</si>
  <si>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</si>
  <si>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</si>
  <si>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</si>
  <si>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</si>
  <si>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</si>
  <si>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</si>
  <si>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</si>
  <si>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</si>
  <si>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</si>
  <si>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</si>
  <si>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</si>
  <si>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</si>
  <si>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</si>
  <si>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</si>
  <si>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</si>
  <si>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</si>
  <si>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</si>
  <si>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</si>
  <si>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</si>
  <si>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</si>
  <si>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</si>
  <si>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</si>
  <si>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</si>
  <si>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</si>
  <si>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</si>
  <si>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</si>
  <si>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</si>
  <si>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</si>
  <si>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</si>
  <si>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</si>
  <si>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</si>
  <si>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</si>
  <si>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</si>
  <si>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</si>
  <si>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</si>
  <si>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</si>
  <si>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</si>
  <si>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</si>
  <si>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</si>
  <si>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</si>
  <si>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</si>
  <si>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</si>
  <si>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</si>
  <si>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</si>
  <si>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</si>
  <si>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</si>
  <si>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</si>
  <si>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</si>
  <si>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</si>
  <si>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</si>
  <si>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</si>
  <si>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</si>
  <si>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</si>
  <si>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</si>
  <si>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</si>
  <si>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</si>
  <si>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</si>
  <si>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</si>
  <si>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</si>
  <si>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</si>
  <si>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</si>
  <si>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</si>
  <si>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</si>
  <si>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</si>
  <si>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</si>
  <si>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</si>
  <si>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</si>
  <si>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</si>
  <si>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</si>
  <si>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</si>
  <si>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</si>
  <si>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</si>
  <si>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</si>
  <si>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</si>
  <si>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</si>
  <si>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</si>
  <si>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</si>
  <si>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</si>
  <si>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</si>
  <si>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</si>
  <si>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</si>
  <si>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</si>
  <si>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</si>
  <si>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</si>
  <si>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</si>
  <si>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</si>
  <si>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</si>
  <si>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</si>
  <si>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</si>
  <si>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</si>
  <si>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</si>
  <si>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</si>
  <si>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</si>
  <si>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</si>
  <si>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</si>
  <si>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</si>
  <si>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</si>
  <si>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</si>
  <si>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</si>
  <si>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</si>
  <si>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</si>
  <si>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</si>
  <si>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</si>
  <si>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</si>
  <si>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</si>
  <si>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</si>
  <si>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</si>
  <si>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</si>
  <si>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</si>
  <si>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</si>
  <si>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</si>
  <si>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</si>
  <si>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</si>
  <si>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</si>
  <si>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</si>
  <si>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</si>
  <si>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</si>
  <si>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</si>
  <si>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</si>
  <si>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</si>
  <si>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</si>
  <si>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</si>
  <si>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</si>
  <si>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</si>
  <si>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</si>
  <si>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</si>
  <si>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</si>
  <si>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</si>
  <si>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</si>
  <si>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</si>
  <si>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</si>
  <si>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</si>
  <si>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</si>
  <si>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</si>
  <si>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</si>
  <si>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</si>
  <si>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</si>
  <si>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</si>
  <si>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</si>
  <si>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</si>
  <si>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</si>
  <si>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</si>
  <si>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</si>
  <si>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</si>
  <si>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</si>
  <si>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</si>
  <si>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</si>
  <si>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</si>
  <si>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</si>
  <si>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</si>
  <si>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</si>
  <si>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</si>
  <si>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</si>
  <si>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</si>
  <si>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</si>
  <si>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</si>
  <si>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</si>
  <si>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</si>
  <si>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</si>
  <si>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</si>
  <si>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</si>
  <si>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</si>
  <si>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</si>
  <si>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</si>
  <si>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</si>
  <si>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</si>
  <si>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</si>
  <si>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</si>
  <si>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</si>
  <si>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</si>
  <si>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</si>
  <si>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</si>
  <si>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</si>
  <si>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</si>
  <si>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</si>
  <si>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</si>
  <si>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</si>
  <si>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</si>
  <si>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</si>
  <si>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</si>
  <si>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</si>
  <si>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</si>
  <si>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</si>
  <si>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</si>
  <si>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</si>
  <si>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</si>
  <si>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</si>
  <si>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</si>
  <si>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</si>
  <si>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</si>
  <si>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</si>
  <si>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</si>
  <si>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</si>
  <si>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</si>
  <si>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</si>
  <si>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</si>
  <si>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</si>
  <si>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</si>
  <si>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</si>
  <si>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</si>
  <si>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</si>
  <si>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</si>
  <si>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</si>
  <si>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</si>
  <si>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</si>
  <si>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</si>
  <si>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</si>
  <si>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</si>
  <si>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</si>
  <si>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</si>
  <si>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</si>
  <si>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</si>
  <si>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</si>
  <si>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</si>
  <si>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</si>
  <si>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</si>
  <si>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</si>
  <si>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</si>
  <si>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</si>
  <si>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</si>
  <si>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</si>
  <si>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</si>
  <si>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</si>
  <si>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</si>
  <si>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</si>
  <si>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</si>
  <si>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</si>
  <si>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</si>
  <si>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</si>
  <si>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</si>
  <si>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</si>
  <si>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</si>
  <si>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</si>
  <si>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</si>
  <si>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</si>
  <si>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</si>
  <si>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</si>
  <si>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</si>
  <si>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</si>
  <si>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</si>
  <si>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</si>
  <si>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</si>
  <si>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</si>
  <si>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</si>
  <si>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</si>
  <si>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</si>
  <si>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</si>
  <si>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</si>
  <si>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</si>
  <si>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</si>
  <si>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</si>
  <si>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</si>
  <si>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</si>
  <si>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</si>
  <si>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</si>
  <si>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</si>
  <si>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</si>
  <si>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</si>
  <si>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</si>
  <si>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</si>
  <si>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</si>
  <si>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</si>
  <si>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</si>
  <si>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</si>
  <si>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</si>
  <si>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</si>
  <si>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</si>
  <si>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</si>
  <si>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</si>
  <si>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</si>
  <si>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</si>
  <si>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</si>
  <si>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</si>
  <si>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</si>
  <si>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</si>
  <si>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</si>
  <si>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</si>
  <si>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</si>
  <si>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</si>
  <si>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</si>
  <si>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</si>
  <si>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</si>
  <si>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</si>
  <si>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</si>
  <si>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</si>
  <si>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</si>
  <si>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</si>
  <si>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</si>
  <si>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</si>
  <si>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</si>
  <si>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</si>
  <si>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</si>
  <si>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</si>
  <si>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</si>
  <si>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</si>
  <si>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</si>
  <si>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</si>
  <si>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</si>
  <si>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</si>
  <si>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</si>
  <si>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</si>
  <si>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</si>
  <si>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</si>
  <si>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</si>
  <si>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</si>
  <si>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</si>
  <si>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</si>
  <si>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</si>
  <si>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</si>
  <si>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</si>
  <si>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</si>
  <si>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</si>
  <si>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</si>
  <si>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</si>
  <si>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</si>
  <si>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</si>
  <si>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</si>
  <si>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</si>
  <si>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</si>
  <si>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</si>
  <si>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</si>
  <si>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</si>
  <si>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</si>
  <si>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</si>
  <si>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</si>
  <si>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</si>
  <si>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</si>
  <si>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</si>
  <si>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</si>
  <si>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</si>
  <si>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</si>
  <si>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</si>
  <si>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</si>
  <si>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</si>
  <si>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</si>
  <si>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</si>
  <si>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</si>
  <si>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</si>
  <si>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</si>
  <si>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</si>
  <si>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</si>
  <si>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</si>
  <si>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</si>
  <si>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</si>
  <si>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</si>
  <si>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</si>
  <si>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</si>
  <si>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</si>
  <si>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</si>
  <si>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</si>
  <si>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</si>
  <si>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</si>
  <si>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</si>
  <si>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</si>
  <si>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</si>
  <si>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</si>
  <si>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</si>
  <si>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</si>
  <si>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</si>
  <si>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</si>
  <si>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</si>
  <si>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</si>
  <si>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</si>
  <si>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</si>
  <si>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</si>
  <si>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</si>
  <si>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</si>
  <si>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</si>
  <si>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</si>
  <si>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</si>
  <si>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</si>
  <si>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</si>
  <si>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</si>
  <si>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</si>
  <si>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</si>
  <si>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</si>
  <si>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</si>
  <si>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</si>
  <si>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</si>
  <si>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</si>
  <si>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</si>
  <si>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</si>
  <si>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</si>
  <si>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</si>
  <si>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</si>
  <si>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</si>
  <si>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</si>
  <si>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</si>
  <si>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</si>
  <si>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</si>
  <si>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</si>
  <si>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</si>
  <si>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</si>
  <si>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</si>
  <si>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</si>
  <si>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</si>
  <si>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</si>
  <si>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</si>
  <si>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</si>
  <si>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</si>
  <si>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</si>
  <si>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</si>
  <si>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</si>
  <si>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</si>
  <si>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</si>
  <si>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</si>
  <si>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</si>
  <si>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</si>
  <si>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</si>
  <si>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</si>
  <si>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</si>
  <si>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</si>
  <si>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</si>
  <si>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</si>
  <si>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</si>
  <si>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</si>
  <si>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</si>
  <si>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</si>
  <si>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</si>
  <si>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</si>
  <si>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</si>
  <si>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</si>
  <si>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</si>
  <si>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</si>
  <si>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</si>
  <si>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</si>
  <si>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</si>
  <si>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</si>
  <si>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</si>
  <si>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</si>
  <si>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</si>
  <si>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</si>
  <si>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</si>
  <si>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</si>
  <si>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</si>
  <si>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</si>
  <si>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</si>
  <si>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</si>
  <si>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</si>
  <si>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</si>
  <si>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</si>
  <si>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</si>
  <si>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</si>
  <si>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</si>
  <si>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</si>
  <si>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</si>
  <si>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</si>
  <si>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</si>
  <si>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</si>
  <si>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</si>
  <si>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</si>
  <si>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</si>
  <si>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</si>
  <si>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</si>
  <si>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</si>
  <si>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</si>
  <si>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</si>
  <si>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</si>
  <si>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</si>
  <si>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</si>
  <si>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</si>
  <si>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</si>
  <si>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</si>
  <si>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</si>
  <si>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</si>
  <si>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</si>
  <si>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</si>
  <si>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</si>
  <si>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</si>
  <si>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</si>
  <si>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</si>
  <si>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</si>
  <si>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</si>
  <si>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</si>
  <si>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</si>
  <si>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</si>
  <si>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</si>
  <si>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</si>
  <si>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</si>
  <si>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</si>
  <si>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</si>
  <si>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</si>
  <si>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</si>
  <si>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</si>
  <si>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</si>
  <si>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</si>
  <si>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</si>
  <si>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</si>
  <si>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</si>
  <si>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</si>
  <si>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</si>
  <si>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</si>
  <si>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</si>
  <si>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</si>
  <si>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</si>
  <si>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</si>
  <si>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</si>
  <si>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</si>
  <si>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</si>
  <si>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</si>
  <si>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</si>
  <si>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</si>
  <si>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</si>
  <si>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</si>
  <si>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</si>
  <si>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</si>
  <si>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</si>
  <si>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</si>
  <si>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</si>
  <si>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</si>
  <si>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</si>
  <si>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</si>
  <si>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</si>
  <si>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</si>
  <si>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</si>
  <si>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</si>
  <si>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</si>
  <si>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</si>
  <si>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</si>
  <si>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</si>
  <si>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</si>
  <si>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</si>
  <si>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</si>
  <si>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</si>
  <si>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</si>
  <si>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</si>
  <si>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</si>
  <si>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</si>
  <si>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</si>
  <si>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</si>
  <si>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</si>
  <si>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</si>
  <si>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</si>
  <si>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</si>
  <si>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</si>
  <si>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</si>
  <si>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</si>
  <si>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</si>
  <si>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</si>
  <si>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</si>
  <si>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</si>
  <si>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</si>
  <si>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</si>
  <si>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</si>
  <si>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</si>
  <si>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</si>
  <si>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</si>
  <si>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</si>
  <si>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</si>
  <si>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</si>
  <si>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</si>
  <si>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</si>
  <si>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</si>
  <si>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</si>
  <si>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</si>
  <si>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</si>
  <si>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</si>
  <si>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</si>
  <si>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</si>
  <si>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</si>
  <si>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</si>
  <si>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</si>
  <si>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</si>
  <si>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</si>
  <si>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</si>
  <si>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</si>
  <si>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</si>
  <si>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</si>
  <si>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</si>
  <si>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</si>
  <si>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</si>
  <si>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</si>
  <si>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</si>
  <si>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</si>
  <si>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</si>
  <si>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</si>
  <si>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</si>
  <si>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</si>
  <si>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</si>
  <si>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</si>
  <si>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</si>
  <si>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</si>
  <si>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</si>
  <si>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</si>
  <si>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</si>
  <si>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</si>
  <si>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</si>
  <si>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</si>
  <si>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</si>
  <si>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</si>
  <si>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</si>
  <si>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</si>
  <si>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</si>
  <si>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</si>
  <si>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</si>
  <si>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</si>
  <si>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</si>
  <si>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</si>
  <si>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</si>
  <si>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</si>
  <si>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</si>
  <si>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</si>
  <si>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</si>
  <si>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</si>
  <si>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</si>
  <si>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</si>
  <si>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</si>
  <si>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</si>
  <si>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</si>
  <si>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</si>
  <si>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</si>
  <si>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</si>
  <si>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</si>
  <si>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</si>
  <si>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</si>
  <si>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</si>
  <si>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</si>
  <si>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</si>
  <si>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</si>
  <si>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</si>
  <si>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</si>
  <si>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</si>
  <si>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</si>
  <si>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</si>
  <si>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</si>
  <si>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</si>
  <si>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</si>
  <si>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</si>
  <si>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</si>
  <si>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</si>
  <si>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</si>
  <si>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</si>
  <si>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</si>
  <si>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</si>
  <si>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</si>
  <si>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</si>
  <si>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</si>
  <si>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</si>
  <si>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</si>
  <si>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</si>
  <si>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</si>
  <si>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</si>
  <si>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</si>
  <si>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</si>
  <si>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</si>
  <si>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</si>
  <si>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</si>
  <si>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</si>
  <si>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</si>
  <si>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</si>
  <si>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</si>
  <si>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</si>
  <si>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</si>
  <si>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</si>
  <si>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</si>
  <si>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</si>
  <si>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</si>
  <si>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</si>
  <si>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</si>
  <si>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</si>
  <si>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</si>
  <si>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</si>
  <si>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</si>
  <si>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</si>
  <si>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</si>
  <si>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</si>
  <si>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</si>
  <si>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</si>
  <si>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</si>
  <si>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</si>
  <si>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</si>
  <si>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</si>
  <si>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</si>
  <si>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</si>
  <si>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</si>
  <si>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</si>
  <si>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</si>
  <si>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</si>
  <si>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</si>
  <si>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</si>
  <si>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</si>
  <si>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</si>
  <si>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</si>
  <si>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</si>
  <si>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</si>
  <si>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</si>
  <si>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</si>
  <si>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</si>
  <si>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</si>
  <si>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</si>
  <si>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</si>
  <si>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</si>
  <si>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</si>
  <si>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</si>
  <si>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</si>
  <si>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</si>
  <si>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</si>
  <si>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</si>
  <si>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</si>
  <si>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</si>
  <si>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</si>
  <si>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</si>
  <si>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</si>
  <si>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</si>
  <si>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</si>
  <si>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</si>
  <si>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</si>
  <si>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</si>
  <si>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</si>
  <si>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</si>
  <si>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</si>
  <si>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</si>
  <si>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</si>
  <si>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</si>
  <si>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</si>
  <si>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</si>
  <si>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</si>
  <si>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</si>
  <si>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</si>
  <si>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</si>
  <si>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</si>
  <si>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</si>
  <si>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</si>
  <si>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</si>
  <si>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</si>
  <si>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</si>
  <si>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</si>
  <si>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</si>
  <si>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</si>
  <si>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</si>
  <si>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</si>
  <si>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</si>
  <si>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</si>
  <si>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</si>
  <si>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</si>
  <si>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</si>
  <si>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</si>
  <si>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</si>
  <si>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</si>
  <si>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</si>
  <si>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</si>
  <si>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</si>
  <si>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</si>
  <si>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</si>
  <si>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</si>
  <si>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</si>
  <si>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</si>
  <si>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</si>
  <si>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</si>
  <si>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</si>
  <si>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</si>
  <si>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</si>
  <si>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</si>
  <si>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</si>
  <si>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</si>
  <si>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</si>
  <si>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</si>
  <si>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</si>
  <si>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</si>
  <si>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</si>
  <si>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</si>
  <si>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</si>
  <si>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</si>
  <si>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</si>
  <si>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</si>
  <si>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</si>
  <si>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</si>
  <si>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</si>
  <si>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</si>
  <si>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</si>
  <si>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</si>
  <si>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</si>
  <si>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</si>
  <si>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</si>
  <si>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</si>
  <si>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</si>
  <si>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</si>
  <si>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</si>
  <si>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</si>
  <si>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</si>
  <si>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</si>
  <si>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</si>
  <si>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</si>
  <si>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</si>
  <si>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</si>
  <si>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</si>
  <si>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</si>
  <si>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</si>
  <si>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</si>
  <si>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</si>
  <si>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</si>
  <si>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</si>
  <si>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</si>
  <si>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</si>
  <si>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</si>
  <si>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</si>
  <si>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</si>
  <si>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</si>
  <si>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</si>
  <si>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</si>
  <si>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</si>
  <si>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</si>
  <si>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</si>
  <si>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</si>
  <si>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</si>
  <si>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</si>
  <si>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</si>
  <si>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</si>
  <si>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</si>
  <si>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</si>
  <si>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</si>
  <si>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</si>
  <si>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</si>
  <si>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</si>
  <si>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</si>
  <si>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</si>
  <si>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</si>
  <si>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</si>
  <si>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</si>
  <si>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</si>
  <si>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</si>
  <si>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</si>
  <si>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</si>
  <si>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</si>
  <si>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</si>
  <si>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</si>
  <si>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</si>
  <si>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</si>
  <si>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</si>
  <si>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</si>
  <si>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</si>
  <si>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</si>
  <si>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</si>
  <si>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</si>
  <si>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</si>
  <si>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</si>
  <si>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</si>
  <si>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</si>
  <si>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</si>
  <si>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</si>
  <si>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</si>
  <si>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</si>
  <si>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</si>
  <si>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</si>
  <si>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</si>
  <si>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</si>
  <si>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</si>
  <si>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</si>
  <si>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</si>
  <si>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</si>
  <si>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</si>
  <si>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</si>
  <si>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</si>
  <si>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</si>
  <si>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</si>
  <si>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</si>
  <si>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</si>
  <si>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</si>
  <si>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</si>
  <si>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</si>
  <si>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</si>
  <si>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</si>
  <si>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</si>
  <si>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</si>
  <si>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</si>
  <si>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</si>
  <si>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</si>
  <si>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</si>
  <si>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</si>
  <si>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</si>
  <si>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</si>
  <si>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</si>
  <si>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</si>
  <si>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</si>
  <si>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</si>
  <si>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</si>
  <si>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</si>
  <si>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</si>
  <si>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</si>
  <si>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</si>
  <si>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</si>
  <si>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</si>
  <si>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</si>
  <si>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</si>
  <si>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</si>
  <si>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</si>
  <si>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</si>
  <si>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</si>
  <si>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</si>
  <si>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</si>
  <si>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</si>
  <si>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</si>
  <si>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</si>
  <si>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</si>
  <si>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</si>
  <si>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</si>
  <si>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</si>
  <si>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</si>
  <si>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</si>
  <si>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</si>
  <si>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</si>
  <si>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</si>
  <si>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</si>
  <si>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</si>
  <si>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</si>
  <si>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</si>
  <si>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</si>
  <si>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</si>
  <si>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</si>
  <si>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</si>
  <si>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</si>
  <si>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</si>
  <si>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</si>
  <si>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</si>
  <si>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</si>
  <si>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</si>
  <si>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</si>
  <si>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</si>
  <si>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</si>
  <si>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</si>
  <si>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</si>
  <si>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</si>
  <si>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</si>
  <si>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</si>
  <si>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</si>
  <si>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</si>
  <si>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</si>
  <si>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</si>
  <si>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</si>
  <si>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</si>
  <si>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</si>
  <si>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</si>
  <si>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</si>
  <si>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</si>
  <si>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</si>
  <si>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</si>
  <si>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</si>
  <si>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</si>
  <si>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</si>
  <si>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</si>
  <si>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</si>
  <si>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</si>
  <si>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</si>
  <si>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</si>
  <si>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</si>
  <si>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</si>
  <si>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</si>
  <si>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</si>
  <si>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</si>
  <si>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</si>
  <si>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</si>
  <si>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</si>
  <si>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</si>
  <si>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</si>
  <si>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</si>
  <si>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</si>
  <si>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</si>
  <si>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</si>
  <si>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</si>
  <si>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</si>
  <si>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</si>
  <si>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</si>
  <si>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</si>
  <si>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</si>
  <si>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</si>
  <si>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</si>
  <si>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</si>
  <si>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</si>
  <si>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</si>
  <si>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</si>
  <si>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</si>
  <si>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</si>
  <si>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</si>
  <si>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</si>
  <si>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</si>
  <si>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</si>
  <si>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</si>
  <si>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</si>
  <si>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</si>
  <si>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</si>
  <si>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</si>
  <si>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</si>
  <si>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</si>
  <si>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</si>
  <si>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</si>
  <si>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</si>
  <si>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</si>
  <si>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</si>
  <si>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</si>
  <si>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</si>
  <si>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</si>
  <si>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</si>
  <si>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</si>
  <si>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</si>
  <si>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</si>
  <si>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</si>
  <si>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</si>
  <si>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</si>
  <si>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</si>
  <si>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</si>
  <si>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</si>
  <si>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</si>
  <si>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</si>
  <si>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</si>
  <si>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</si>
  <si>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</si>
  <si>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</si>
  <si>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</si>
  <si>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</si>
  <si>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</si>
  <si>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</si>
  <si>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</si>
  <si>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</si>
  <si>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</si>
  <si>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</si>
  <si>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</si>
  <si>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</si>
  <si>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</si>
  <si>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</si>
  <si>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</si>
  <si>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</si>
  <si>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</si>
  <si>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</si>
  <si>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</si>
  <si>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</si>
  <si>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</si>
  <si>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</si>
  <si>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</si>
  <si>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</si>
  <si>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</si>
  <si>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</si>
  <si>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</si>
  <si>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</si>
  <si>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</si>
  <si>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</si>
  <si>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</si>
  <si>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</si>
  <si>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</si>
  <si>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</si>
  <si>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</si>
  <si>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</si>
  <si>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</si>
  <si>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</si>
  <si>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</si>
  <si>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</si>
  <si>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</si>
  <si>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</si>
  <si>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</si>
  <si>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</si>
  <si>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</si>
  <si>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</si>
  <si>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</si>
  <si>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</si>
  <si>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</si>
  <si>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</si>
  <si>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</si>
  <si>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</si>
  <si>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</si>
  <si>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</si>
  <si>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</si>
  <si>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</si>
  <si>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</si>
  <si>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</si>
  <si>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</si>
  <si>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</si>
  <si>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</si>
  <si>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</si>
  <si>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</si>
  <si>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</si>
  <si>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</si>
  <si>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</si>
  <si>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</si>
  <si>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</si>
  <si>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</si>
  <si>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</si>
  <si>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</si>
  <si>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</si>
  <si>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</si>
  <si>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</si>
  <si>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</si>
  <si>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</si>
  <si>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</si>
  <si>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</si>
  <si>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</si>
  <si>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</si>
  <si>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</si>
  <si>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</si>
  <si>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</si>
  <si>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</si>
  <si>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</si>
  <si>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</si>
  <si>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</si>
  <si>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</si>
  <si>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</si>
  <si>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</si>
  <si>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</si>
  <si>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</si>
  <si>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</si>
  <si>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</si>
  <si>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</si>
  <si>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</si>
  <si>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</si>
  <si>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</si>
  <si>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</si>
  <si>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</si>
  <si>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</si>
  <si>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</si>
  <si>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</si>
  <si>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</si>
  <si>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</si>
  <si>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</si>
  <si>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</si>
  <si>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</si>
  <si>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</si>
  <si>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</si>
  <si>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</si>
  <si>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</si>
  <si>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</si>
  <si>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</si>
  <si>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</si>
  <si>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</si>
  <si>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</si>
  <si>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</si>
  <si>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</si>
  <si>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</si>
  <si>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</si>
  <si>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</si>
  <si>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</si>
  <si>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</si>
  <si>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</si>
  <si>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</si>
  <si>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</si>
  <si>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</si>
  <si>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</si>
  <si>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</si>
  <si>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</si>
  <si>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</si>
  <si>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</si>
  <si>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</si>
  <si>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</si>
  <si>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</si>
  <si>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</si>
  <si>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</si>
  <si>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</si>
  <si>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</si>
  <si>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</si>
  <si>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</si>
  <si>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</si>
  <si>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</si>
  <si>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</si>
  <si>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</si>
  <si>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</si>
  <si>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</si>
  <si>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</si>
  <si>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</si>
  <si>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</si>
  <si>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</si>
  <si>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</si>
  <si>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</si>
  <si>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</si>
  <si>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</si>
  <si>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</si>
  <si>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</si>
  <si>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</si>
  <si>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</si>
  <si>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</si>
  <si>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</si>
  <si>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</si>
  <si>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</si>
  <si>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</si>
  <si>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</si>
  <si>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</si>
  <si>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</si>
  <si>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</si>
  <si>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</si>
  <si>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</si>
  <si>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</si>
  <si>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</si>
  <si>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</si>
  <si>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</si>
  <si>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</si>
  <si>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</si>
  <si>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</si>
  <si>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</si>
  <si>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</si>
  <si>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</si>
  <si>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</si>
  <si>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</si>
  <si>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</si>
  <si>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</si>
  <si>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</si>
  <si>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</si>
  <si>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</si>
  <si>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</si>
  <si>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</si>
  <si>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</si>
  <si>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</si>
  <si>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</si>
  <si>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</si>
  <si>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</si>
  <si>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</si>
  <si>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</si>
  <si>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</si>
  <si>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</si>
  <si>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</si>
  <si>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</si>
  <si>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</si>
  <si>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</si>
  <si>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</si>
  <si>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</si>
  <si>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</si>
  <si>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</si>
  <si>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</si>
  <si>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</si>
  <si>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</si>
  <si>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</si>
  <si>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</si>
  <si>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</si>
  <si>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</si>
  <si>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</si>
  <si>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</si>
  <si>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</si>
  <si>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</si>
  <si>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</si>
  <si>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</si>
  <si>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</si>
  <si>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</si>
  <si>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</si>
  <si>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</si>
  <si>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</si>
  <si>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</si>
  <si>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</si>
  <si>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</si>
  <si>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</si>
  <si>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</si>
  <si>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</si>
  <si>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</si>
  <si>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</si>
  <si>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</si>
  <si>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</si>
  <si>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</si>
  <si>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</si>
  <si>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</si>
  <si>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</si>
  <si>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</si>
  <si>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</si>
  <si>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</si>
  <si>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</si>
  <si>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</si>
  <si>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</si>
  <si>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</si>
  <si>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</si>
  <si>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</si>
  <si>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</si>
  <si>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</si>
  <si>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</si>
  <si>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</si>
  <si>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</si>
  <si>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</si>
  <si>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</si>
  <si>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</si>
  <si>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</si>
  <si>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</si>
  <si>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</si>
  <si>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</si>
  <si>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</si>
  <si>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</si>
  <si>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</si>
  <si>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</si>
  <si>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</si>
  <si>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</si>
  <si>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</si>
  <si>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</si>
  <si>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</si>
  <si>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</si>
  <si>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</si>
  <si>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</si>
  <si>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</si>
  <si>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</si>
  <si>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</si>
  <si>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</si>
  <si>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</si>
  <si>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</si>
  <si>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</si>
  <si>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</si>
  <si>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</si>
  <si>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</si>
  <si>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</si>
  <si>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</si>
  <si>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</si>
  <si>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</si>
  <si>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</si>
  <si>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</si>
  <si>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</si>
  <si>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</si>
  <si>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</si>
  <si>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</si>
  <si>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</si>
  <si>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</si>
  <si>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</si>
  <si>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</si>
  <si>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</si>
  <si>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</si>
  <si>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</si>
  <si>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</si>
  <si>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</si>
  <si>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</si>
  <si>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</si>
  <si>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</si>
  <si>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</si>
  <si>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</si>
  <si>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</si>
  <si>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</si>
  <si>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</si>
  <si>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</si>
  <si>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</si>
  <si>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</si>
  <si>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</si>
  <si>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</si>
  <si>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</si>
  <si>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</si>
  <si>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</si>
  <si>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</si>
  <si>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</si>
  <si>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</si>
  <si>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</si>
  <si>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</si>
  <si>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</si>
  <si>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</si>
  <si>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</si>
  <si>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</si>
  <si>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</si>
  <si>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</si>
  <si>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</si>
  <si>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</si>
  <si>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</si>
  <si>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</si>
  <si>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</si>
  <si>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</si>
  <si>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</si>
  <si>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</si>
  <si>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</si>
  <si>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</si>
  <si>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</si>
  <si>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</si>
  <si>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</si>
  <si>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</si>
  <si>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</si>
  <si>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</si>
  <si>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</si>
  <si>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</si>
  <si>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</si>
  <si>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</si>
  <si>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</si>
  <si>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</si>
  <si>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</si>
  <si>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</si>
  <si>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</si>
  <si>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</si>
  <si>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</si>
  <si>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</si>
  <si>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</si>
  <si>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</si>
  <si>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</si>
  <si>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</si>
  <si>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</si>
  <si>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</si>
  <si>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</si>
  <si>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</si>
  <si>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</si>
  <si>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</si>
  <si>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</si>
  <si>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</si>
  <si>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</si>
  <si>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</si>
  <si>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</si>
  <si>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</si>
  <si>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</si>
  <si>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</si>
  <si>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</si>
  <si>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</si>
  <si>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</si>
  <si>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</si>
  <si>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</si>
  <si>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</si>
  <si>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</si>
  <si>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</si>
  <si>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</si>
  <si>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</si>
  <si>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</si>
  <si>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</si>
  <si>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</si>
  <si>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</si>
  <si>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</si>
  <si>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</si>
  <si>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</si>
  <si>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</si>
  <si>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</si>
  <si>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</si>
  <si>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</si>
  <si>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</si>
  <si>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</si>
  <si>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</si>
  <si>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</si>
  <si>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</si>
  <si>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</si>
  <si>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</si>
  <si>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</si>
  <si>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</si>
  <si>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</si>
  <si>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</si>
  <si>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</si>
  <si>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</si>
  <si>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</si>
  <si>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</si>
  <si>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</si>
  <si>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</si>
  <si>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</si>
  <si>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</si>
  <si>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</si>
  <si>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</si>
  <si>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</si>
  <si>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</si>
  <si>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</si>
  <si>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</si>
  <si>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</si>
  <si>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</si>
  <si>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</si>
  <si>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</si>
  <si>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</si>
  <si>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</si>
  <si>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</si>
  <si>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</si>
  <si>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</si>
  <si>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</si>
  <si>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</si>
  <si>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</si>
  <si>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</si>
  <si>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</si>
  <si>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</si>
  <si>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</si>
  <si>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</si>
  <si>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</si>
  <si>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</si>
  <si>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</si>
  <si>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</si>
  <si>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</si>
  <si>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</si>
  <si>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</si>
  <si>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</si>
  <si>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</si>
  <si>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</si>
  <si>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</si>
  <si>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</si>
  <si>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</si>
  <si>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</si>
  <si>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</si>
  <si>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</si>
  <si>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</si>
  <si>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</si>
  <si>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</si>
  <si>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</si>
  <si>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</si>
  <si>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</si>
  <si>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</si>
  <si>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</si>
  <si>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</si>
  <si>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</si>
  <si>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</si>
  <si>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</si>
  <si>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</si>
  <si>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</si>
  <si>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</si>
  <si>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</si>
  <si>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</si>
  <si>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</si>
  <si>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</si>
  <si>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</si>
  <si>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</si>
  <si>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</si>
  <si>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</si>
  <si>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</si>
  <si>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</si>
  <si>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</si>
  <si>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</si>
  <si>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</si>
  <si>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</si>
  <si>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</si>
  <si>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</si>
  <si>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</si>
  <si>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</si>
  <si>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</si>
  <si>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</si>
  <si>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</si>
  <si>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</si>
  <si>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</si>
  <si>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</si>
  <si>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</si>
  <si>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</si>
  <si>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</si>
  <si>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</si>
  <si>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</si>
  <si>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</si>
  <si>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</si>
  <si>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</si>
  <si>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</si>
  <si>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</si>
  <si>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</si>
  <si>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</si>
  <si>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</si>
  <si>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</si>
  <si>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</si>
  <si>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</si>
  <si>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</si>
  <si>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</si>
  <si>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</si>
  <si>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</si>
  <si>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</si>
  <si>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</si>
  <si>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</si>
  <si>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</si>
  <si>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</si>
  <si>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</si>
  <si>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</si>
  <si>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</si>
  <si>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</si>
  <si>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</si>
  <si>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</si>
  <si>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</si>
  <si>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</si>
  <si>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</si>
  <si>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</si>
  <si>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</si>
  <si>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</si>
  <si>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</si>
  <si>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</si>
  <si>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</si>
  <si>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</si>
  <si>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</si>
  <si>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</si>
  <si>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</si>
  <si>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</si>
  <si>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</si>
  <si>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</si>
  <si>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</si>
  <si>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</si>
  <si>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</si>
  <si>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</si>
  <si>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</si>
  <si>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</si>
  <si>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</si>
  <si>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</si>
  <si>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</si>
  <si>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</si>
  <si>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</si>
  <si>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</si>
  <si>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</si>
  <si>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</si>
  <si>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</si>
  <si>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</si>
  <si>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</si>
  <si>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</si>
  <si>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</si>
  <si>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</si>
  <si>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</si>
  <si>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</si>
  <si>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</si>
  <si>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</si>
  <si>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</si>
  <si>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</si>
  <si>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</si>
  <si>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</si>
  <si>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</si>
  <si>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</si>
  <si>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</si>
  <si>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</si>
  <si>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</si>
  <si>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</si>
  <si>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</si>
  <si>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</si>
  <si>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</si>
  <si>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</si>
  <si>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</si>
  <si>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</si>
  <si>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</si>
  <si>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</si>
  <si>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</si>
  <si>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</si>
  <si>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</si>
  <si>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</si>
  <si>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</si>
  <si>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</si>
  <si>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</si>
  <si>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</si>
  <si>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</si>
  <si>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</si>
  <si>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</si>
  <si>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</si>
  <si>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</si>
  <si>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</si>
  <si>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</si>
  <si>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</si>
  <si>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</si>
  <si>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</si>
  <si>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</si>
  <si>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</si>
  <si>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</si>
  <si>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</si>
  <si>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</si>
  <si>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</si>
  <si>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</si>
  <si>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</si>
  <si>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</si>
  <si>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</si>
  <si>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</si>
  <si>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</si>
  <si>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</si>
  <si>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</si>
  <si>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</si>
  <si>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</si>
  <si>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</si>
  <si>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</si>
  <si>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</si>
  <si>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</si>
  <si>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</si>
  <si>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</si>
  <si>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</si>
  <si>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</si>
  <si>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</si>
  <si>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</si>
  <si>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</si>
  <si>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</si>
  <si>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</si>
  <si>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</si>
  <si>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</si>
  <si>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</si>
  <si>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</si>
  <si>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</si>
  <si>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</si>
  <si>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</si>
  <si>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</si>
  <si>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</si>
  <si>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</si>
  <si>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</si>
  <si>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</si>
  <si>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</si>
  <si>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</si>
  <si>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</si>
  <si>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</si>
  <si>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</si>
  <si>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</si>
  <si>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</si>
  <si>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</si>
  <si>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</si>
  <si>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</si>
  <si>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</si>
  <si>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</si>
  <si>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</si>
  <si>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</si>
  <si>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</si>
  <si>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</si>
  <si>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</si>
  <si>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</si>
  <si>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</si>
  <si>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</si>
  <si>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</si>
  <si>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</si>
  <si>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</si>
  <si>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</si>
  <si>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</si>
  <si>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</si>
  <si>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</si>
  <si>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</si>
  <si>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</si>
  <si>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</si>
  <si>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</si>
  <si>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</si>
  <si>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</si>
  <si>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</si>
  <si>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</si>
  <si>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</si>
  <si>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</si>
  <si>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</si>
  <si>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</si>
  <si>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</si>
  <si>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</si>
  <si>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</si>
  <si>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</si>
  <si>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</si>
  <si>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</si>
  <si>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</si>
  <si>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</si>
  <si>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</si>
  <si>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</si>
  <si>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</si>
  <si>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</si>
  <si>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</si>
  <si>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</si>
  <si>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</si>
  <si>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</si>
  <si>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</si>
  <si>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</si>
  <si>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</si>
  <si>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</si>
  <si>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</si>
  <si>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</si>
  <si>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</si>
  <si>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</si>
  <si>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</si>
  <si>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</si>
  <si>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</si>
  <si>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</si>
  <si>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</si>
  <si>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</si>
  <si>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</si>
  <si>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</si>
  <si>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</si>
  <si>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</si>
  <si>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</si>
  <si>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</si>
  <si>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</si>
  <si>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</si>
  <si>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</si>
  <si>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</si>
  <si>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</si>
  <si>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</si>
  <si>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</si>
  <si>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</si>
  <si>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</si>
  <si>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</si>
  <si>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</si>
  <si>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</si>
  <si>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</si>
  <si>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</si>
  <si>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</si>
  <si>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</si>
  <si>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</si>
  <si>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</si>
  <si>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</si>
  <si>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</si>
  <si>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</si>
  <si>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</si>
  <si>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</si>
  <si>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</si>
  <si>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</si>
  <si>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</si>
  <si>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</si>
  <si>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</si>
  <si>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</si>
  <si>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</si>
  <si>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</si>
  <si>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</si>
  <si>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</si>
  <si>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</si>
  <si>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</si>
  <si>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</si>
  <si>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</si>
  <si>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</si>
  <si>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</si>
  <si>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</si>
  <si>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</si>
  <si>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</si>
  <si>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</si>
  <si>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</si>
  <si>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</si>
  <si>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</si>
  <si>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</si>
  <si>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</si>
  <si>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</si>
  <si>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</si>
  <si>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</si>
  <si>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</si>
  <si>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</si>
  <si>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</si>
  <si>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</si>
  <si>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</si>
  <si>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</si>
  <si>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</si>
  <si>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</si>
  <si>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</si>
  <si>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</si>
  <si>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</si>
  <si>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</si>
  <si>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</si>
  <si>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</si>
  <si>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</si>
  <si>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</si>
  <si>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</si>
  <si>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</si>
  <si>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</si>
  <si>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</si>
  <si>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</si>
  <si>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</si>
  <si>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</si>
  <si>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</si>
  <si>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</si>
  <si>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</si>
  <si>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</si>
  <si>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</si>
  <si>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</si>
  <si>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</si>
  <si>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</si>
  <si>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</si>
  <si>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</si>
  <si>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</si>
  <si>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</si>
  <si>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</si>
  <si>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</si>
  <si>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</si>
  <si>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</si>
  <si>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</si>
  <si>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</si>
  <si>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</si>
  <si>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</si>
  <si>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</si>
  <si>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</si>
  <si>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</si>
  <si>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</si>
  <si>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</si>
  <si>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</si>
  <si>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</si>
  <si>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</si>
  <si>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</si>
  <si>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</si>
  <si>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</si>
  <si>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</si>
  <si>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</si>
  <si>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</si>
  <si>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</si>
  <si>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</si>
  <si>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</si>
  <si>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</si>
  <si>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</si>
  <si>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</si>
  <si>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</si>
  <si>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</si>
  <si>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</si>
  <si>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</si>
  <si>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</si>
  <si>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</si>
  <si>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</si>
  <si>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</si>
  <si>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</si>
  <si>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</si>
  <si>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</si>
  <si>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</si>
  <si>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</si>
  <si>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</si>
  <si>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</si>
  <si>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</si>
  <si>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</si>
  <si>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</si>
  <si>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</si>
  <si>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</si>
  <si>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</si>
  <si>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</si>
  <si>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</si>
  <si>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</si>
  <si>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</si>
  <si>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</si>
  <si>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</si>
  <si>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</si>
  <si>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</si>
  <si>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</si>
  <si>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</si>
  <si>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</si>
  <si>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</si>
  <si>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</si>
  <si>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</si>
  <si>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</si>
  <si>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</si>
  <si>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</si>
  <si>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</si>
  <si>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</si>
  <si>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</si>
  <si>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</si>
  <si>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</si>
  <si>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</si>
  <si>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</si>
  <si>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</si>
  <si>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</si>
  <si>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</si>
  <si>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</si>
  <si>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</si>
  <si>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</si>
  <si>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</si>
  <si>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</si>
  <si>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</si>
  <si>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</si>
  <si>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</si>
  <si>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</si>
  <si>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</si>
  <si>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</si>
  <si>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</si>
  <si>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</si>
  <si>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</si>
  <si>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</si>
  <si>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</si>
  <si>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</si>
  <si>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</si>
  <si>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</si>
  <si>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</si>
  <si>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</si>
  <si>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</si>
  <si>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</si>
  <si>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</si>
  <si>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</si>
  <si>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</si>
  <si>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</si>
  <si>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</si>
  <si>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</si>
  <si>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</si>
  <si>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</si>
  <si>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</si>
  <si>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</si>
  <si>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</si>
  <si>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</si>
  <si>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</si>
  <si>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</si>
  <si>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</si>
  <si>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</si>
  <si>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</si>
  <si>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</si>
  <si>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</si>
  <si>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</si>
  <si>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</si>
  <si>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</si>
  <si>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</si>
  <si>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</si>
  <si>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</si>
  <si>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</si>
  <si>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</si>
  <si>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</si>
  <si>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</si>
  <si>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</si>
  <si>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</si>
  <si>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</si>
  <si>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</si>
  <si>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</si>
  <si>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</si>
  <si>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</si>
  <si>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</si>
  <si>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</si>
  <si>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</si>
  <si>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</si>
  <si>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</si>
  <si>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</si>
  <si>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</si>
  <si>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</si>
  <si>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</si>
  <si>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</si>
  <si>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</si>
  <si>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</si>
  <si>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</si>
  <si>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</si>
  <si>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</si>
  <si>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</si>
  <si>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</si>
  <si>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</si>
  <si>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</si>
  <si>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</si>
  <si>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</si>
  <si>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</si>
  <si>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</si>
  <si>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</si>
  <si>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</si>
  <si>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</si>
  <si>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</si>
  <si>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</si>
  <si>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</si>
  <si>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</si>
  <si>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</si>
  <si>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</si>
  <si>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</si>
  <si>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</si>
  <si>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</si>
  <si>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</si>
  <si>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</si>
  <si>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</si>
  <si>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</si>
  <si>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</si>
  <si>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</si>
  <si>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</si>
  <si>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</si>
  <si>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</si>
  <si>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</si>
  <si>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</si>
  <si>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</si>
  <si>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</si>
  <si>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</si>
  <si>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</si>
  <si>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</si>
  <si>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</si>
  <si>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</si>
  <si>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</si>
  <si>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</si>
  <si>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</si>
  <si>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</si>
  <si>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</si>
  <si>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</si>
  <si>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</si>
  <si>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</si>
  <si>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</si>
  <si>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</si>
  <si>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</si>
  <si>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</si>
  <si>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</si>
  <si>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</si>
  <si>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</si>
  <si>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</si>
  <si>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</si>
  <si>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</si>
  <si>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</si>
  <si>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</si>
  <si>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</si>
  <si>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</si>
  <si>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</si>
  <si>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</si>
  <si>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</si>
  <si>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</si>
  <si>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</si>
  <si>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</si>
  <si>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</si>
  <si>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</si>
  <si>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</si>
  <si>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</si>
  <si>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</si>
  <si>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</si>
  <si>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</si>
  <si>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</si>
  <si>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</si>
  <si>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</si>
  <si>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</si>
  <si>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</si>
  <si>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</si>
  <si>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</si>
  <si>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</si>
  <si>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</si>
  <si>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</si>
  <si>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</si>
  <si>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</si>
  <si>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</si>
  <si>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</si>
  <si>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</si>
  <si>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</si>
  <si>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</si>
  <si>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</si>
  <si>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</si>
  <si>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</si>
  <si>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</si>
  <si>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</si>
  <si>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</si>
  <si>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</si>
  <si>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</si>
  <si>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</si>
  <si>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</si>
  <si>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</si>
  <si>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</si>
  <si>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</si>
  <si>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</si>
  <si>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</si>
  <si>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</si>
  <si>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</si>
  <si>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</si>
  <si>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</si>
  <si>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</si>
  <si>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</si>
  <si>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</si>
  <si>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</si>
  <si>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</si>
  <si>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</si>
  <si>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</si>
  <si>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</si>
  <si>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</si>
  <si>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</si>
  <si>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</si>
  <si>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</si>
  <si>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</si>
  <si>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</si>
  <si>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</si>
  <si>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</si>
  <si>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</si>
  <si>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</si>
  <si>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</si>
  <si>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</si>
  <si>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</si>
  <si>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</si>
  <si>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</si>
  <si>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</si>
  <si>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</si>
  <si>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</si>
  <si>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</si>
  <si>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</si>
  <si>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</si>
  <si>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</si>
  <si>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</si>
  <si>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</si>
  <si>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</si>
  <si>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</si>
  <si>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</si>
  <si>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</si>
  <si>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</si>
  <si>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</si>
  <si>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</si>
  <si>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</si>
  <si>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</si>
  <si>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</si>
  <si>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</si>
  <si>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</si>
  <si>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</si>
  <si>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</si>
  <si>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</si>
  <si>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</si>
  <si>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</si>
  <si>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</si>
  <si>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</si>
  <si>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</si>
  <si>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</si>
  <si>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</si>
  <si>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</si>
  <si>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</si>
  <si>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</si>
  <si>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</si>
  <si>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</si>
  <si>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</si>
  <si>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</si>
  <si>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</si>
  <si>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</si>
  <si>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</si>
  <si>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</si>
  <si>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</si>
  <si>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</si>
  <si>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</si>
  <si>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</si>
  <si>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</si>
  <si>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</si>
  <si>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</si>
  <si>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</si>
  <si>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</si>
  <si>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</si>
  <si>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</si>
  <si>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</si>
  <si>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</si>
  <si>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</si>
  <si>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</si>
  <si>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</si>
  <si>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</si>
  <si>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</si>
  <si>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</si>
  <si>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</si>
  <si>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</si>
  <si>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</si>
  <si>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</si>
  <si>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</si>
  <si>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</si>
  <si>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</si>
  <si>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</si>
  <si>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</si>
  <si>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</si>
  <si>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</si>
  <si>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</si>
  <si>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</si>
  <si>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</si>
  <si>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</si>
  <si>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</si>
  <si>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</si>
  <si>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</si>
  <si>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</si>
  <si>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</si>
  <si>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</si>
  <si>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</si>
  <si>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</si>
  <si>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</si>
  <si>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</si>
  <si>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</si>
  <si>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</si>
  <si>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</si>
  <si>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</si>
  <si>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</si>
  <si>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</si>
  <si>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</si>
  <si>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</si>
  <si>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</si>
  <si>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</si>
  <si>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</si>
  <si>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</si>
  <si>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</si>
  <si>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</si>
  <si>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</si>
  <si>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</si>
  <si>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</si>
  <si>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</si>
  <si>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</si>
  <si>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</si>
  <si>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</si>
  <si>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</si>
  <si>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</si>
  <si>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</si>
  <si>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</si>
  <si>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</si>
  <si>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</si>
  <si>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</si>
  <si>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</si>
  <si>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</si>
  <si>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</si>
  <si>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</si>
  <si>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</si>
  <si>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</si>
  <si>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</si>
  <si>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</si>
  <si>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</si>
  <si>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</si>
  <si>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</si>
  <si>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</si>
  <si>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</si>
  <si>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</si>
  <si>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</si>
  <si>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</si>
  <si>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</si>
  <si>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</si>
  <si>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</si>
  <si>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</si>
  <si>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</si>
  <si>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</si>
  <si>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</si>
  <si>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</si>
  <si>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</si>
  <si>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</si>
  <si>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</si>
  <si>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</si>
  <si>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</si>
  <si>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</si>
  <si>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</si>
  <si>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</si>
  <si>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</si>
  <si>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</si>
  <si>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</si>
  <si>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</si>
  <si>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</si>
  <si>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</si>
  <si>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</si>
  <si>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</si>
  <si>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</si>
  <si>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</si>
  <si>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</si>
  <si>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</si>
  <si>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</si>
  <si>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</si>
  <si>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</si>
  <si>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</si>
  <si>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</si>
  <si>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</si>
  <si>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</si>
  <si>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</si>
  <si>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</si>
  <si>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</si>
  <si>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</si>
  <si>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</si>
  <si>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</si>
  <si>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</si>
  <si>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</si>
  <si>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</si>
  <si>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</si>
  <si>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</si>
  <si>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</si>
  <si>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</si>
  <si>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</si>
  <si>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</si>
  <si>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</si>
  <si>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</si>
  <si>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</si>
  <si>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</si>
  <si>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</si>
  <si>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</si>
  <si>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</si>
  <si>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</si>
  <si>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</si>
  <si>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</si>
  <si>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</si>
  <si>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</si>
  <si>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</si>
  <si>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</si>
  <si>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</si>
  <si>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</si>
  <si>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</si>
  <si>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</si>
  <si>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</si>
  <si>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</si>
  <si>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</si>
  <si>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</si>
  <si>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</si>
  <si>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</si>
  <si>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</si>
  <si>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</si>
  <si>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</si>
  <si>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</si>
  <si>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</si>
  <si>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</si>
  <si>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</si>
  <si>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</si>
  <si>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</si>
  <si>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</si>
  <si>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</si>
  <si>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</si>
  <si>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</si>
  <si>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</si>
  <si>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</si>
  <si>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</si>
  <si>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</si>
  <si>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</si>
  <si>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</si>
  <si>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</si>
  <si>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</si>
  <si>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</si>
  <si>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</si>
  <si>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</si>
  <si>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</si>
  <si>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</si>
  <si>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</si>
  <si>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</si>
  <si>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</si>
  <si>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</si>
  <si>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</si>
  <si>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</si>
  <si>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</si>
  <si>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</si>
  <si>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</si>
  <si>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</si>
  <si>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</si>
  <si>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</si>
  <si>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</si>
  <si>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</si>
  <si>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</si>
  <si>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</si>
  <si>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</si>
  <si>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</si>
  <si>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</si>
  <si>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</si>
  <si>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</si>
  <si>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</si>
  <si>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</si>
  <si>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</si>
  <si>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</si>
  <si>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</si>
  <si>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</si>
  <si>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</si>
  <si>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</si>
  <si>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</si>
  <si>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</si>
  <si>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</si>
  <si>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</si>
  <si>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</si>
  <si>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</si>
  <si>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</si>
  <si>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</si>
  <si>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</si>
  <si>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</si>
  <si>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</si>
  <si>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</si>
  <si>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</si>
  <si>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</si>
  <si>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</si>
  <si>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</si>
  <si>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</si>
  <si>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</si>
  <si>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</si>
  <si>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</si>
  <si>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</si>
  <si>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</si>
  <si>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</si>
  <si>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</si>
  <si>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</si>
  <si>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</si>
  <si>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</si>
  <si>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</si>
  <si>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</si>
  <si>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</si>
  <si>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</si>
  <si>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</si>
  <si>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</si>
  <si>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</si>
  <si>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</si>
  <si>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</si>
  <si>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</si>
  <si>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</si>
  <si>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</si>
  <si>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</si>
  <si>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</si>
  <si>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</si>
  <si>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</si>
  <si>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</si>
  <si>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</si>
  <si>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</si>
  <si>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</si>
  <si>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</si>
  <si>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</si>
  <si>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</si>
  <si>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</si>
  <si>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</si>
  <si>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</si>
  <si>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</si>
  <si>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</si>
  <si>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</si>
  <si>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</si>
  <si>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</si>
  <si>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</si>
  <si>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</si>
  <si>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</si>
  <si>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</si>
  <si>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</si>
  <si>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</si>
  <si>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</si>
  <si>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</si>
  <si>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</si>
  <si>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</si>
  <si>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</si>
  <si>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</si>
  <si>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</si>
  <si>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</si>
  <si>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</si>
  <si>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</si>
  <si>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</si>
  <si>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</si>
  <si>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</si>
  <si>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</si>
  <si>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</si>
  <si>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</si>
  <si>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</si>
  <si>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</si>
  <si>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</si>
  <si>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</si>
  <si>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</si>
  <si>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</si>
  <si>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</si>
  <si>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</si>
  <si>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</si>
  <si>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</si>
  <si>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</si>
  <si>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</si>
  <si>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</si>
  <si>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</si>
  <si>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</si>
  <si>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</si>
  <si>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</si>
  <si>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</si>
  <si>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</si>
  <si>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</si>
  <si>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</si>
  <si>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</si>
  <si>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</si>
  <si>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</si>
  <si>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</si>
  <si>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</si>
  <si>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</si>
  <si>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</si>
  <si>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</si>
  <si>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</si>
  <si>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</si>
  <si>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</si>
  <si>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</si>
  <si>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</si>
  <si>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</si>
  <si>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</si>
  <si>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</si>
  <si>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</si>
  <si>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</si>
  <si>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</si>
  <si>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</si>
  <si>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</si>
  <si>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</si>
  <si>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</si>
  <si>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</si>
  <si>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</si>
  <si>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</si>
  <si>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</si>
  <si>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</si>
  <si>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</si>
  <si>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</si>
  <si>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</si>
  <si>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</si>
  <si>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</si>
  <si>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</si>
  <si>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</si>
  <si>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</si>
  <si>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</si>
  <si>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</si>
  <si>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</si>
  <si>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</si>
  <si>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</si>
  <si>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</si>
  <si>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</si>
  <si>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</si>
  <si>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</si>
  <si>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</si>
  <si>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</si>
  <si>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</si>
  <si>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</si>
  <si>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</si>
  <si>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</si>
  <si>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</si>
  <si>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</si>
  <si>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</si>
  <si>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</si>
  <si>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</si>
  <si>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</si>
  <si>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</si>
  <si>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</si>
  <si>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</si>
  <si>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</si>
  <si>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</si>
  <si>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</si>
  <si>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</si>
  <si>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</si>
  <si>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</si>
  <si>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</si>
  <si>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</si>
  <si>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</si>
  <si>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</si>
  <si>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</si>
  <si>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</si>
  <si>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</si>
  <si>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</si>
  <si>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</si>
  <si>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</si>
  <si>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</si>
  <si>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</si>
  <si>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</si>
  <si>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</si>
  <si>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</si>
  <si>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</si>
  <si>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</si>
  <si>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</si>
  <si>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</si>
  <si>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</si>
  <si>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</si>
  <si>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</si>
  <si>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</si>
  <si>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</si>
  <si>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</si>
  <si>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</si>
  <si>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</si>
  <si>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</si>
  <si>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</si>
  <si>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</si>
  <si>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</si>
  <si>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</si>
  <si>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</si>
  <si>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</si>
  <si>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</si>
  <si>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</si>
  <si>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</si>
  <si>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</si>
  <si>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</si>
  <si>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</si>
  <si>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</si>
  <si>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</si>
  <si>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</si>
  <si>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</si>
  <si>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</si>
  <si>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</si>
  <si>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</si>
  <si>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</si>
  <si>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</si>
  <si>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</si>
  <si>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</si>
  <si>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</si>
  <si>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</si>
  <si>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</si>
  <si>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</si>
  <si>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</si>
  <si>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</si>
  <si>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</si>
  <si>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</si>
  <si>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</si>
  <si>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</si>
  <si>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</si>
  <si>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</si>
  <si>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</si>
  <si>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</si>
  <si>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</si>
  <si>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</si>
  <si>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</si>
  <si>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</si>
  <si>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</si>
  <si>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</si>
  <si>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</si>
  <si>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</si>
  <si>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</si>
  <si>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</si>
  <si>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</si>
  <si>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</si>
  <si>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</si>
  <si>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</si>
  <si>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</si>
  <si>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</si>
  <si>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</si>
  <si>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</si>
  <si>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</si>
  <si>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</si>
  <si>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</si>
  <si>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</si>
  <si>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</si>
  <si>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</si>
  <si>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</si>
  <si>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</si>
  <si>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</si>
  <si>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</si>
  <si>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</si>
  <si>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</si>
  <si>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</si>
  <si>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</si>
  <si>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</si>
  <si>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</si>
  <si>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</si>
  <si>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</si>
  <si>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</si>
  <si>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</si>
  <si>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</si>
  <si>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</si>
  <si>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</si>
  <si>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</si>
  <si>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</si>
  <si>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</si>
  <si>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</si>
  <si>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</si>
  <si>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</si>
  <si>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</si>
  <si>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</si>
  <si>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</si>
  <si>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</si>
  <si>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</si>
  <si>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</si>
  <si>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</si>
  <si>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</si>
  <si>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</si>
  <si>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</si>
  <si>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</si>
  <si>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</si>
  <si>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</si>
  <si>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</si>
  <si>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</si>
  <si>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</si>
  <si>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</si>
  <si>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</si>
  <si>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</si>
  <si>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</si>
  <si>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</si>
  <si>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</si>
  <si>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</si>
  <si>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</si>
  <si>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</si>
  <si>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</si>
  <si>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</si>
  <si>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</si>
  <si>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</si>
  <si>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</si>
  <si>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</si>
  <si>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</si>
  <si>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</si>
  <si>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</si>
  <si>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</si>
  <si>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</si>
  <si>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</si>
  <si>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</si>
  <si>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</si>
  <si>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</si>
  <si>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</si>
  <si>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</si>
  <si>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</si>
  <si>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</si>
  <si>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</si>
  <si>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</si>
  <si>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</si>
  <si>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</si>
  <si>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</si>
  <si>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</si>
  <si>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</si>
  <si>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</si>
  <si>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</si>
  <si>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</si>
  <si>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</si>
  <si>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</si>
  <si>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</si>
  <si>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</si>
  <si>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</si>
  <si>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</si>
  <si>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</si>
  <si>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</si>
  <si>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</si>
  <si>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</si>
  <si>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</si>
  <si>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</si>
  <si>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</si>
  <si>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</si>
  <si>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</si>
  <si>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</si>
  <si>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</si>
  <si>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</si>
  <si>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</si>
  <si>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</si>
  <si>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</si>
  <si>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</si>
  <si>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</si>
  <si>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</si>
  <si>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</si>
  <si>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</si>
  <si>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</si>
  <si>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</si>
  <si>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</si>
  <si>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</si>
  <si>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</si>
  <si>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</si>
  <si>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</si>
  <si>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</si>
  <si>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</si>
  <si>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</si>
  <si>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</si>
  <si>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</si>
  <si>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</si>
  <si>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</si>
  <si>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</si>
  <si>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</si>
  <si>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</si>
  <si>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</si>
  <si>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</si>
  <si>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</si>
  <si>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</si>
  <si>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</si>
  <si>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</si>
  <si>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</si>
  <si>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</si>
  <si>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</si>
  <si>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</si>
  <si>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</si>
  <si>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</si>
  <si>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</si>
  <si>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</si>
  <si>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</si>
  <si>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</si>
  <si>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</si>
  <si>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</si>
  <si>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</si>
  <si>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</si>
  <si>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</si>
  <si>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</si>
  <si>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</si>
  <si>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</si>
  <si>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</si>
  <si>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</si>
  <si>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</si>
  <si>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</si>
  <si>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</si>
  <si>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</si>
  <si>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</si>
  <si>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</si>
  <si>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</si>
  <si>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</si>
  <si>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</si>
  <si>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</si>
  <si>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</si>
  <si>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</si>
  <si>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</si>
  <si>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</si>
  <si>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</si>
  <si>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</si>
  <si>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</si>
  <si>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</si>
  <si>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</si>
  <si>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</si>
  <si>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</si>
  <si>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</si>
  <si>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</si>
  <si>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</si>
  <si>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</si>
  <si>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</si>
  <si>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</si>
  <si>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</si>
  <si>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</si>
  <si>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</si>
  <si>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</si>
  <si>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</si>
  <si>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</si>
  <si>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</si>
  <si>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</si>
  <si>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</si>
  <si>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</si>
  <si>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</si>
  <si>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</si>
  <si>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</si>
  <si>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</si>
  <si>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</si>
  <si>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</si>
  <si>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</si>
  <si>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</si>
  <si>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</si>
  <si>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</si>
  <si>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</si>
  <si>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</si>
  <si>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</si>
  <si>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</si>
  <si>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</si>
  <si>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</si>
  <si>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</si>
  <si>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</si>
  <si>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</si>
  <si>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</si>
  <si>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</si>
  <si>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</si>
  <si>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</si>
  <si>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</si>
  <si>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</si>
  <si>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</si>
  <si>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</si>
  <si>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</si>
  <si>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</si>
  <si>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</si>
  <si>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</si>
  <si>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</si>
  <si>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</si>
  <si>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</si>
  <si>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</si>
  <si>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</si>
  <si>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</si>
  <si>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</si>
  <si>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</si>
  <si>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</si>
  <si>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</si>
  <si>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</si>
  <si>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</si>
  <si>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</si>
  <si>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</si>
  <si>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</si>
  <si>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</si>
  <si>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</si>
  <si>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</si>
  <si>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</si>
  <si>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</si>
  <si>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</si>
  <si>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</si>
  <si>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</si>
  <si>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</si>
  <si>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</si>
  <si>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</si>
  <si>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</si>
  <si>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</si>
  <si>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</si>
  <si>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</si>
  <si>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</si>
  <si>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</si>
  <si>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</si>
  <si>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</si>
  <si>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</si>
  <si>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</si>
  <si>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</si>
  <si>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</si>
  <si>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</si>
  <si>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</si>
  <si>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</si>
  <si>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</si>
  <si>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</si>
  <si>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</si>
  <si>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</si>
  <si>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</si>
  <si>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</si>
  <si>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</si>
  <si>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</si>
  <si>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</si>
  <si>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</si>
  <si>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</si>
  <si>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</si>
  <si>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</si>
  <si>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</si>
  <si>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</si>
  <si>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</si>
  <si>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</si>
  <si>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</si>
  <si>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</si>
  <si>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</si>
  <si>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</si>
  <si>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</si>
  <si>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</si>
  <si>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</si>
  <si>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</si>
  <si>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</si>
  <si>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</si>
  <si>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</si>
  <si>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</si>
  <si>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</si>
  <si>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</si>
  <si>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</si>
  <si>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</si>
  <si>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</si>
  <si>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</si>
  <si>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</si>
  <si>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</si>
  <si>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</si>
  <si>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</si>
  <si>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</si>
  <si>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</si>
  <si>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</si>
  <si>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</si>
  <si>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</si>
  <si>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</si>
  <si>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</si>
  <si>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</si>
  <si>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</si>
  <si>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</si>
  <si>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</si>
  <si>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</si>
  <si>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</si>
  <si>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</si>
  <si>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</si>
  <si>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</si>
  <si>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</si>
  <si>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</si>
  <si>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</si>
  <si>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</si>
  <si>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</si>
  <si>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</si>
  <si>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</si>
  <si>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</si>
  <si>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</si>
  <si>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</si>
  <si>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</si>
  <si>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</si>
  <si>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</si>
  <si>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</si>
  <si>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</si>
  <si>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</si>
  <si>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</si>
  <si>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</si>
  <si>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</si>
  <si>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</si>
  <si>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</si>
  <si>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</si>
  <si>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</si>
  <si>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</si>
  <si>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</si>
  <si>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</si>
  <si>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</si>
  <si>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</si>
  <si>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</si>
  <si>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</si>
  <si>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</si>
  <si>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</si>
  <si>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</si>
  <si>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</si>
  <si>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</si>
  <si>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</si>
  <si>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</si>
  <si>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</si>
  <si>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</si>
  <si>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</si>
  <si>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</si>
  <si>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</si>
  <si>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</si>
  <si>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</si>
  <si>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</si>
  <si>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</si>
  <si>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</si>
  <si>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</si>
  <si>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</si>
  <si>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</si>
  <si>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</si>
  <si>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</si>
  <si>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</si>
  <si>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</si>
  <si>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</si>
  <si>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</si>
  <si>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</si>
  <si>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</si>
  <si>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</si>
  <si>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</si>
  <si>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</si>
  <si>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</si>
  <si>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</si>
  <si>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</si>
  <si>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</si>
  <si>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</si>
  <si>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</si>
  <si>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</si>
  <si>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</si>
  <si>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</si>
  <si>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</si>
  <si>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</si>
  <si>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</si>
  <si>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</si>
  <si>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</si>
  <si>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</si>
  <si>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</si>
  <si>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</si>
  <si>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</si>
  <si>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</si>
  <si>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</si>
  <si>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</si>
  <si>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</si>
  <si>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</si>
  <si>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</si>
  <si>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</si>
  <si>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</si>
  <si>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</si>
  <si>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</si>
  <si>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</si>
  <si>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</si>
  <si>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</si>
  <si>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</si>
  <si>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</si>
  <si>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</si>
  <si>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</si>
  <si>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</si>
  <si>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</si>
  <si>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</si>
  <si>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</si>
  <si>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</si>
  <si>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</si>
  <si>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</si>
  <si>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</si>
  <si>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</si>
  <si>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</si>
  <si>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</si>
  <si>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</si>
  <si>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</si>
  <si>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</si>
  <si>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</si>
  <si>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</si>
  <si>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</si>
  <si>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</si>
  <si>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</si>
  <si>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</si>
  <si>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</si>
  <si>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</si>
  <si>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</si>
  <si>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</si>
  <si>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</si>
  <si>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</si>
  <si>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</si>
  <si>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</si>
  <si>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</si>
  <si>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</si>
  <si>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</si>
  <si>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</si>
  <si>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</si>
  <si>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</si>
  <si>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</si>
  <si>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</si>
  <si>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</si>
  <si>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</si>
  <si>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</si>
  <si>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</si>
  <si>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</si>
  <si>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</si>
  <si>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</si>
  <si>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</si>
  <si>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</si>
  <si>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</si>
  <si>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</si>
  <si>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</si>
  <si>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</si>
  <si>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</si>
  <si>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</si>
  <si>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</si>
  <si>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</si>
  <si>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</si>
  <si>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</si>
  <si>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</si>
  <si>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</si>
  <si>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</si>
  <si>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</si>
  <si>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</si>
  <si>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</si>
  <si>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</si>
  <si>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</si>
  <si>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</si>
  <si>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</si>
  <si>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</si>
  <si>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</si>
  <si>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</si>
  <si>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</si>
  <si>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</si>
  <si>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</si>
  <si>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</si>
  <si>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</si>
  <si>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</si>
  <si>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</si>
  <si>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</si>
  <si>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</si>
  <si>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</si>
  <si>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</si>
  <si>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</si>
  <si>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</si>
  <si>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</si>
  <si>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</si>
  <si>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</si>
  <si>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</si>
  <si>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</si>
  <si>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</si>
  <si>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</si>
  <si>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</si>
  <si>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</si>
  <si>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</si>
  <si>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</si>
  <si>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</si>
  <si>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</si>
  <si>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</si>
  <si>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</si>
  <si>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</si>
  <si>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</si>
  <si>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</si>
  <si>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</si>
  <si>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</si>
  <si>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</si>
  <si>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</si>
  <si>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</si>
  <si>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</si>
  <si>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</si>
  <si>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</si>
  <si>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</si>
  <si>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</si>
  <si>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</si>
  <si>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</si>
  <si>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</si>
  <si>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</si>
  <si>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</si>
  <si>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</si>
  <si>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</si>
  <si>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</si>
  <si>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</si>
  <si>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</si>
  <si>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</si>
  <si>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</si>
  <si>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</si>
  <si>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</si>
  <si>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</si>
  <si>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</si>
  <si>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</si>
  <si>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</si>
  <si>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</si>
  <si>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</si>
  <si>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</si>
  <si>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</si>
  <si>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</si>
  <si>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</si>
  <si>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</si>
  <si>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</si>
  <si>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</si>
  <si>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</si>
  <si>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</si>
  <si>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</si>
  <si>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</si>
  <si>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</si>
  <si>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</si>
  <si>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</si>
  <si>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</si>
  <si>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</si>
  <si>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</si>
  <si>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</si>
  <si>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</si>
  <si>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</si>
  <si>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</si>
  <si>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</si>
  <si>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</si>
  <si>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</si>
  <si>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</si>
  <si>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</si>
  <si>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</si>
  <si>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</si>
  <si>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</si>
  <si>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</si>
  <si>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</si>
  <si>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</si>
  <si>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</si>
  <si>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</si>
  <si>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</si>
  <si>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</si>
  <si>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</si>
  <si>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</si>
  <si>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</si>
  <si>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</si>
  <si>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</si>
  <si>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</si>
  <si>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</si>
  <si>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</si>
  <si>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</si>
  <si>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</si>
  <si>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</si>
  <si>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</si>
  <si>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</si>
  <si>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</si>
  <si>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</si>
  <si>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</si>
  <si>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</si>
  <si>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</si>
  <si>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</si>
  <si>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</si>
  <si>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</si>
  <si>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</si>
  <si>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</si>
  <si>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</si>
  <si>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</si>
  <si>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</si>
  <si>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</si>
  <si>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</si>
  <si>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</si>
  <si>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</si>
  <si>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</si>
  <si>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</si>
  <si>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</si>
  <si>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</si>
  <si>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</si>
  <si>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</si>
  <si>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</si>
  <si>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</si>
  <si>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</si>
  <si>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</si>
  <si>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</si>
  <si>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</si>
  <si>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</si>
  <si>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</si>
  <si>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</si>
  <si>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</si>
  <si>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</si>
  <si>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</si>
  <si>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</si>
  <si>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</si>
  <si>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</si>
  <si>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</si>
  <si>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</si>
  <si>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</si>
  <si>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</si>
  <si>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</si>
  <si>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</si>
  <si>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</si>
  <si>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</si>
  <si>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</si>
  <si>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</si>
  <si>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</si>
  <si>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</si>
  <si>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</si>
  <si>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</si>
  <si>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</si>
  <si>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</si>
  <si>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</si>
  <si>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</si>
  <si>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</si>
  <si>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</si>
  <si>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</si>
  <si>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</si>
  <si>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</si>
  <si>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</si>
  <si>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</si>
  <si>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</si>
  <si>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</si>
  <si>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</si>
  <si>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</si>
  <si>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</si>
  <si>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</si>
  <si>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</si>
  <si>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</si>
  <si>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</si>
  <si>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</si>
  <si>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</si>
  <si>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</si>
  <si>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</si>
  <si>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</si>
  <si>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</si>
  <si>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</si>
  <si>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</si>
  <si>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</si>
  <si>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</si>
  <si>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</si>
  <si>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</si>
  <si>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</si>
  <si>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</si>
  <si>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</si>
  <si>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</si>
  <si>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</si>
  <si>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</si>
  <si>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</si>
  <si>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</si>
  <si>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</si>
  <si>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</si>
  <si>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</si>
  <si>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</si>
  <si>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</si>
  <si>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</si>
  <si>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</si>
  <si>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</si>
  <si>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</si>
  <si>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</si>
  <si>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</si>
  <si>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</si>
  <si>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</si>
  <si>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</si>
  <si>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</si>
  <si>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</si>
  <si>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</si>
  <si>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</si>
  <si>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</si>
  <si>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</si>
  <si>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</si>
  <si>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</si>
  <si>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</si>
  <si>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</si>
  <si>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</si>
  <si>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</si>
  <si>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</si>
  <si>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</si>
  <si>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</si>
  <si>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</si>
  <si>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</si>
  <si>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</si>
  <si>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</si>
  <si>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</si>
  <si>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</si>
  <si>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</si>
  <si>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</si>
  <si>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</si>
  <si>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</si>
  <si>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</si>
  <si>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</si>
  <si>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</si>
  <si>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</si>
  <si>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</si>
  <si>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</si>
  <si>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</si>
  <si>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</si>
  <si>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</si>
  <si>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</si>
  <si>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</si>
  <si>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</si>
  <si>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</si>
  <si>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</si>
  <si>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</si>
  <si>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</si>
  <si>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</si>
  <si>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</si>
  <si>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</si>
  <si>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</si>
  <si>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</si>
  <si>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</si>
  <si>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</si>
  <si>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</si>
  <si>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</si>
  <si>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</si>
  <si>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</si>
  <si>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</si>
  <si>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</si>
  <si>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</si>
  <si>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</si>
  <si>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</si>
  <si>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</si>
  <si>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</si>
  <si>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</si>
  <si>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</si>
  <si>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</si>
  <si>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</si>
  <si>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</si>
  <si>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</si>
  <si>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</si>
  <si>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</si>
  <si>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</si>
  <si>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</si>
  <si>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</si>
  <si>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</si>
  <si>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</si>
  <si>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</si>
  <si>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</si>
  <si>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</si>
  <si>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</si>
  <si>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</si>
  <si>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</si>
  <si>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</si>
  <si>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</si>
  <si>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</si>
  <si>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</si>
  <si>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</si>
  <si>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</si>
  <si>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</si>
  <si>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</si>
  <si>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</si>
  <si>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</si>
  <si>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</si>
  <si>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</si>
  <si>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</si>
  <si>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</si>
  <si>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</si>
  <si>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</si>
  <si>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</si>
  <si>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</si>
  <si>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</si>
  <si>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</si>
  <si>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</si>
  <si>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</si>
  <si>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</si>
  <si>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</si>
  <si>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</si>
  <si>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</si>
  <si>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</si>
  <si>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</si>
  <si>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</si>
  <si>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</si>
  <si>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</si>
  <si>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</si>
  <si>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</si>
  <si>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</si>
  <si>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</si>
  <si>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</si>
  <si>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</si>
  <si>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</si>
  <si>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</si>
  <si>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</si>
  <si>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</si>
  <si>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</si>
  <si>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</si>
  <si>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</si>
  <si>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</si>
  <si>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</si>
  <si>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</si>
  <si>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</si>
  <si>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</si>
  <si>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</si>
  <si>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</si>
  <si>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</si>
  <si>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</si>
  <si>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</si>
  <si>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</si>
  <si>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</si>
  <si>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</si>
  <si>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</si>
  <si>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</si>
  <si>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</si>
  <si>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</si>
  <si>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</si>
  <si>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</si>
  <si>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</si>
  <si>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</si>
  <si>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</si>
  <si>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</si>
  <si>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</si>
  <si>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</si>
  <si>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</si>
  <si>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</si>
  <si>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</si>
  <si>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</si>
  <si>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</si>
  <si>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</si>
  <si>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</si>
  <si>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</si>
  <si>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</si>
  <si>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</si>
  <si>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</si>
  <si>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</si>
  <si>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</si>
  <si>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</si>
  <si>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</si>
  <si>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</si>
  <si>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</si>
  <si>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</si>
  <si>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</si>
  <si>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</si>
  <si>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</si>
  <si>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</si>
  <si>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</si>
  <si>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</si>
  <si>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</si>
  <si>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</si>
  <si>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</si>
  <si>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</si>
  <si>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</si>
  <si>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</si>
  <si>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</si>
  <si>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</si>
  <si>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</si>
  <si>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</si>
  <si>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</si>
  <si>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</si>
  <si>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</si>
  <si>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</si>
  <si>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</si>
  <si>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</si>
  <si>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</si>
  <si>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</si>
  <si>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</si>
  <si>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</si>
  <si>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</si>
  <si>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</si>
  <si>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</si>
  <si>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</si>
  <si>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</si>
  <si>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</si>
  <si>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</si>
  <si>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</si>
  <si>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</si>
  <si>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</si>
  <si>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</si>
  <si>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</si>
  <si>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</si>
  <si>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</si>
  <si>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</si>
  <si>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</si>
  <si>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</si>
  <si>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</si>
  <si>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</si>
  <si>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</si>
  <si>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</si>
  <si>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</si>
  <si>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</si>
  <si>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</si>
  <si>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</si>
  <si>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</si>
  <si>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</si>
  <si>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</si>
  <si>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</si>
  <si>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</si>
  <si>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</si>
  <si>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</si>
  <si>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</si>
  <si>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</si>
  <si>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</si>
  <si>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</si>
  <si>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</si>
  <si>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</si>
  <si>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</si>
  <si>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</si>
  <si>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</si>
  <si>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</si>
  <si>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</si>
  <si>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</si>
  <si>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</si>
  <si>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</si>
  <si>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</si>
  <si>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</si>
  <si>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</si>
  <si>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</si>
  <si>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</si>
  <si>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</si>
  <si>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</si>
  <si>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</si>
  <si>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</si>
  <si>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</si>
  <si>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</si>
  <si>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</si>
  <si>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</si>
  <si>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</si>
  <si>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</si>
  <si>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</si>
  <si>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</si>
  <si>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</si>
  <si>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</si>
  <si>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</si>
  <si>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</si>
  <si>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</si>
  <si>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</si>
  <si>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</si>
  <si>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</si>
  <si>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</si>
  <si>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</si>
  <si>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</si>
  <si>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</si>
  <si>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</si>
  <si>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</si>
  <si>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</si>
  <si>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</si>
  <si>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</si>
  <si>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</si>
  <si>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</si>
  <si>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</si>
  <si>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</si>
  <si>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</si>
  <si>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</si>
  <si>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</si>
  <si>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</si>
  <si>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</si>
  <si>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</si>
  <si>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</si>
  <si>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</si>
  <si>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</si>
  <si>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</si>
  <si>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</si>
  <si>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</si>
  <si>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</si>
  <si>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</si>
  <si>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</si>
  <si>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</si>
  <si>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</si>
  <si>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</si>
  <si>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</si>
  <si>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</si>
  <si>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</si>
  <si>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</si>
  <si>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</si>
  <si>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</si>
  <si>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</si>
  <si>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</si>
  <si>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</si>
  <si>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</si>
  <si>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</si>
  <si>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</si>
  <si>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</si>
  <si>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</si>
  <si>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</si>
  <si>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</si>
  <si>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</si>
  <si>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</si>
  <si>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</si>
  <si>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</si>
  <si>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</si>
  <si>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</si>
  <si>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</si>
  <si>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</si>
  <si>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</si>
  <si>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</si>
  <si>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</si>
  <si>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</si>
  <si>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</si>
  <si>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</si>
  <si>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</si>
  <si>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</si>
  <si>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</si>
  <si>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</si>
  <si>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</si>
  <si>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</si>
  <si>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</si>
  <si>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</si>
  <si>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</si>
  <si>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</si>
  <si>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</si>
  <si>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</si>
  <si>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</si>
  <si>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</si>
  <si>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</si>
  <si>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</si>
  <si>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</si>
  <si>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</si>
  <si>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</si>
  <si>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</si>
  <si>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</si>
  <si>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</si>
  <si>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</si>
  <si>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</si>
  <si>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</si>
  <si>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</si>
  <si>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</si>
  <si>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</si>
  <si>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</si>
  <si>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</si>
  <si>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</si>
  <si>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</si>
  <si>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</si>
  <si>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</si>
  <si>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</si>
  <si>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</si>
  <si>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</si>
  <si>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</si>
  <si>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</si>
  <si>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</si>
  <si>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</si>
  <si>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</si>
  <si>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</si>
  <si>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</si>
  <si>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</si>
  <si>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</si>
  <si>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</si>
  <si>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</si>
  <si>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</si>
  <si>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</si>
  <si>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</si>
  <si>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</si>
  <si>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</si>
  <si>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</si>
  <si>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</si>
  <si>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</si>
  <si>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</si>
  <si>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</si>
  <si>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</si>
  <si>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</si>
  <si>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</si>
  <si>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</si>
  <si>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</si>
  <si>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</si>
  <si>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</si>
  <si>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</si>
  <si>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</si>
  <si>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</si>
  <si>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</si>
  <si>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</si>
  <si>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</si>
  <si>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</si>
  <si>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</si>
  <si>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</si>
  <si>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</si>
  <si>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</si>
  <si>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</si>
  <si>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</si>
  <si>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</si>
  <si>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</si>
  <si>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</si>
  <si>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</si>
  <si>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</si>
  <si>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</si>
  <si>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</si>
  <si>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</si>
  <si>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</si>
  <si>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</si>
  <si>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</si>
  <si>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</si>
  <si>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</si>
  <si>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</si>
  <si>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</si>
  <si>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</si>
  <si>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</si>
  <si>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</si>
  <si>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</si>
  <si>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</si>
  <si>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</si>
  <si>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</si>
  <si>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</si>
  <si>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</si>
  <si>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</si>
  <si>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</si>
  <si>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</si>
  <si>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</si>
  <si>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</si>
  <si>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</si>
  <si>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</si>
  <si>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</si>
  <si>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</si>
  <si>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</si>
  <si>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</si>
  <si>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</si>
  <si>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</si>
  <si>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</si>
  <si>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</si>
  <si>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</si>
  <si>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</si>
  <si>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</si>
  <si>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</si>
  <si>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</si>
  <si>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</si>
  <si>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</si>
  <si>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</si>
  <si>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</si>
  <si>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</si>
  <si>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</si>
  <si>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</si>
  <si>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</si>
  <si>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</si>
  <si>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</si>
  <si>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</si>
  <si>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</si>
  <si>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</si>
  <si>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</si>
  <si>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</si>
  <si>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</si>
  <si>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</si>
  <si>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</si>
  <si>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</si>
  <si>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</si>
  <si>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</si>
  <si>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</si>
  <si>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</si>
  <si>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</si>
  <si>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</si>
  <si>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</si>
  <si>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</si>
  <si>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</si>
  <si>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</si>
  <si>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</si>
  <si>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</si>
  <si>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</si>
  <si>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</si>
  <si>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</si>
  <si>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</si>
  <si>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</si>
  <si>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</si>
  <si>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</si>
  <si>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</si>
  <si>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</si>
  <si>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</si>
  <si>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</si>
  <si>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</si>
  <si>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</si>
  <si>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</si>
  <si>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</si>
  <si>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</si>
  <si>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</si>
  <si>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</si>
  <si>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</si>
  <si>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</si>
  <si>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</si>
  <si>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</si>
  <si>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</si>
  <si>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</si>
  <si>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</si>
  <si>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</si>
  <si>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</si>
  <si>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</si>
  <si>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</si>
  <si>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</si>
  <si>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</si>
  <si>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</si>
  <si>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</si>
  <si>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</si>
  <si>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</si>
  <si>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</si>
  <si>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</si>
  <si>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</si>
  <si>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</si>
  <si>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</si>
  <si>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</si>
  <si>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</si>
  <si>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</si>
  <si>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</si>
  <si>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</si>
  <si>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</si>
  <si>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</si>
  <si>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</si>
  <si>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</si>
  <si>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</si>
  <si>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</si>
  <si>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</si>
  <si>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</si>
  <si>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</si>
  <si>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</si>
  <si>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</si>
  <si>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</si>
  <si>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</si>
  <si>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</si>
  <si>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</si>
  <si>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</si>
  <si>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</si>
  <si>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</si>
  <si>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</si>
  <si>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</si>
  <si>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</si>
  <si>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</si>
  <si>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</si>
  <si>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</si>
  <si>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</si>
  <si>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</si>
  <si>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</si>
  <si>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</si>
  <si>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</si>
  <si>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</si>
  <si>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</si>
  <si>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</si>
  <si>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</si>
  <si>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</si>
  <si>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</si>
  <si>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</si>
  <si>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</si>
  <si>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</si>
  <si>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</si>
  <si>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</si>
  <si>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</si>
  <si>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</si>
  <si>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</si>
  <si>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</si>
  <si>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</si>
  <si>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</si>
  <si>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</si>
  <si>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</si>
  <si>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</si>
  <si>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</si>
  <si>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</si>
  <si>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</si>
  <si>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</si>
  <si>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</si>
  <si>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</si>
  <si>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</si>
  <si>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</si>
  <si>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</si>
  <si>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</si>
  <si>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</si>
  <si>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</si>
  <si>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</si>
  <si>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</si>
  <si>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</si>
  <si>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</si>
  <si>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</si>
  <si>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</si>
  <si>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</si>
  <si>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</si>
  <si>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</si>
  <si>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</si>
  <si>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</si>
  <si>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</si>
  <si>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</si>
  <si>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</si>
  <si>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</si>
  <si>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</si>
  <si>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</si>
  <si>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</si>
  <si>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</si>
  <si>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</si>
  <si>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</si>
  <si>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</si>
  <si>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</si>
  <si>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</si>
  <si>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</si>
  <si>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</si>
  <si>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</si>
  <si>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</si>
  <si>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</si>
  <si>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</si>
  <si>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</si>
  <si>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</si>
  <si>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</si>
  <si>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</si>
  <si>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</si>
  <si>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</si>
  <si>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</si>
  <si>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</si>
  <si>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</si>
  <si>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</si>
  <si>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</si>
  <si>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</si>
  <si>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</si>
  <si>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</si>
  <si>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</si>
  <si>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</si>
  <si>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</si>
  <si>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</si>
  <si>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</si>
  <si>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</si>
  <si>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</si>
  <si>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</si>
  <si>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</si>
  <si>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</si>
  <si>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</si>
  <si>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</si>
  <si>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</si>
  <si>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</si>
  <si>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</si>
  <si>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</si>
  <si>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</si>
  <si>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</si>
  <si>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</si>
  <si>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</si>
  <si>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</si>
  <si>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</si>
  <si>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</si>
  <si>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</si>
  <si>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</si>
  <si>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</si>
  <si>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</si>
  <si>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</si>
  <si>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</si>
  <si>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</si>
  <si>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</si>
  <si>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</si>
  <si>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</si>
  <si>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</si>
  <si>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</si>
  <si>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</si>
  <si>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</si>
  <si>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</si>
  <si>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</si>
  <si>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</si>
  <si>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</si>
  <si>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</si>
  <si>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</si>
  <si>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</si>
  <si>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</si>
  <si>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</si>
  <si>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</si>
  <si>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</si>
  <si>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</si>
  <si>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</si>
  <si>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</si>
  <si>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</si>
  <si>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</si>
  <si>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</si>
  <si>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</si>
  <si>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</si>
  <si>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</si>
  <si>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</si>
  <si>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</si>
  <si>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</si>
  <si>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</si>
  <si>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</si>
  <si>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</si>
  <si>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</si>
  <si>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</si>
  <si>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</si>
  <si>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</si>
  <si>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</si>
  <si>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</si>
  <si>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</si>
  <si>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</si>
  <si>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</si>
  <si>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</si>
  <si>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</si>
  <si>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</si>
  <si>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</si>
  <si>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</si>
  <si>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</si>
  <si>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</si>
  <si>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</si>
  <si>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</si>
  <si>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</si>
  <si>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</si>
  <si>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</si>
  <si>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</si>
  <si>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</si>
  <si>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</si>
  <si>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</si>
  <si>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</si>
  <si>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</si>
  <si>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</si>
  <si>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</si>
  <si>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</si>
  <si>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</si>
  <si>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</si>
  <si>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</si>
  <si>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</si>
  <si>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</si>
  <si>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</si>
  <si>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</si>
  <si>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</si>
  <si>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</si>
  <si>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</si>
  <si>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</si>
  <si>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</si>
  <si>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</si>
  <si>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</si>
  <si>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</si>
  <si>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</si>
  <si>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</si>
  <si>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</si>
  <si>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</si>
  <si>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</si>
  <si>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</si>
  <si>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</si>
  <si>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</si>
  <si>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</si>
  <si>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</si>
  <si>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</si>
  <si>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</si>
  <si>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</si>
  <si>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</si>
  <si>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</si>
  <si>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</si>
  <si>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</si>
  <si>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</si>
  <si>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</si>
  <si>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</si>
  <si>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</si>
  <si>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</si>
  <si>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</si>
  <si>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</si>
  <si>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</si>
  <si>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</si>
  <si>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</si>
  <si>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</si>
  <si>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</si>
  <si>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</si>
  <si>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</si>
  <si>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</si>
  <si>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</si>
  <si>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</si>
  <si>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</si>
  <si>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</si>
  <si>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</si>
  <si>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</si>
  <si>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</si>
  <si>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</si>
  <si>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</si>
  <si>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</si>
  <si>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</si>
  <si>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</si>
  <si>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</si>
  <si>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</si>
  <si>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</si>
  <si>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</si>
  <si>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</si>
  <si>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</si>
  <si>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</si>
  <si>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</si>
  <si>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</si>
  <si>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</si>
  <si>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</si>
  <si>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</si>
  <si>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</si>
  <si>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</si>
  <si>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</si>
  <si>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</si>
  <si>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</si>
  <si>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</si>
  <si>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</si>
  <si>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</si>
  <si>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</si>
  <si>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</si>
  <si>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</si>
  <si>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</si>
  <si>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</si>
  <si>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</si>
  <si>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</si>
  <si>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</si>
  <si>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</si>
  <si>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</si>
  <si>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</si>
  <si>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</si>
  <si>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</si>
  <si>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</si>
  <si>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</si>
  <si>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</si>
  <si>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</si>
  <si>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</si>
  <si>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</si>
  <si>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</si>
  <si>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</si>
  <si>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</si>
  <si>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</si>
  <si>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</si>
  <si>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</si>
  <si>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</si>
  <si>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</si>
  <si>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</si>
  <si>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</si>
  <si>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</si>
  <si>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</si>
  <si>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</si>
  <si>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</si>
  <si>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</si>
  <si>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</si>
  <si>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</si>
  <si>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</si>
  <si>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</si>
  <si>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</si>
  <si>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</si>
  <si>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</si>
  <si>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</si>
  <si>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</si>
  <si>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</si>
  <si>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</si>
  <si>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</si>
  <si>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</si>
  <si>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</si>
  <si>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</si>
  <si>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</si>
  <si>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</si>
  <si>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</si>
  <si>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</si>
  <si>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</si>
  <si>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</si>
  <si>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</si>
  <si>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</si>
  <si>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</si>
  <si>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</si>
  <si>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</si>
  <si>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</si>
  <si>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</si>
  <si>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</si>
  <si>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</si>
  <si>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</si>
  <si>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</si>
  <si>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</si>
  <si>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</si>
  <si>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</si>
  <si>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</si>
  <si>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</si>
  <si>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</si>
  <si>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</si>
  <si>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</si>
  <si>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</si>
  <si>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</si>
  <si>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</si>
  <si>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</si>
  <si>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</si>
  <si>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</si>
  <si>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</si>
  <si>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</si>
  <si>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</si>
  <si>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</si>
  <si>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</si>
  <si>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</si>
  <si>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</si>
  <si>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</si>
  <si>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</si>
  <si>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</si>
  <si>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</si>
  <si>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</si>
  <si>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</si>
  <si>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</si>
  <si>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</si>
  <si>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</si>
  <si>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</si>
  <si>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</si>
  <si>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</si>
  <si>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</si>
  <si>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</si>
  <si>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</si>
  <si>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</si>
  <si>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</si>
  <si>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</si>
  <si>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</si>
  <si>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</si>
  <si>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</si>
  <si>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</si>
  <si>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</si>
  <si>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</si>
  <si>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</si>
  <si>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</si>
  <si>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</si>
  <si>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</si>
  <si>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</si>
  <si>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</si>
  <si>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</si>
  <si>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</si>
  <si>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</si>
  <si>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</si>
  <si>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</si>
  <si>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</si>
  <si>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</si>
  <si>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</si>
  <si>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</si>
  <si>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</si>
  <si>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</si>
  <si>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</si>
  <si>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</si>
  <si>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</si>
  <si>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</si>
  <si>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</si>
  <si>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</si>
  <si>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</si>
  <si>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</si>
  <si>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</si>
  <si>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</si>
  <si>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</si>
  <si>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</si>
  <si>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</si>
  <si>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</si>
  <si>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</si>
  <si>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</si>
  <si>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</si>
  <si>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</si>
  <si>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</si>
  <si>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</si>
  <si>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</si>
  <si>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</si>
  <si>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</si>
  <si>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</si>
  <si>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</si>
  <si>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</si>
  <si>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</si>
  <si>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</si>
  <si>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</si>
  <si>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</si>
  <si>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</si>
  <si>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</si>
  <si>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</si>
  <si>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</si>
  <si>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</si>
  <si>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</si>
  <si>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</si>
  <si>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</si>
  <si>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</si>
  <si>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</si>
  <si>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</si>
  <si>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</si>
  <si>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</si>
  <si>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</si>
  <si>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</si>
  <si>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</si>
  <si>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</si>
  <si>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</si>
  <si>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</si>
  <si>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</si>
  <si>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</si>
  <si>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</si>
  <si>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</si>
  <si>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</si>
  <si>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</si>
  <si>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</si>
  <si>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</si>
  <si>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</si>
  <si>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</si>
  <si>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</si>
  <si>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</si>
  <si>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</si>
  <si>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</si>
  <si>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</si>
  <si>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</si>
  <si>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</si>
  <si>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</si>
  <si>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</si>
  <si>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</si>
  <si>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</si>
  <si>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</si>
  <si>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</si>
  <si>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</si>
  <si>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</si>
  <si>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</si>
  <si>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</si>
  <si>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</si>
  <si>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</si>
  <si>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</si>
  <si>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</si>
  <si>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</si>
  <si>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</si>
  <si>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</si>
  <si>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</si>
  <si>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</si>
  <si>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</si>
  <si>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</si>
  <si>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</si>
  <si>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</si>
  <si>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</si>
  <si>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</si>
  <si>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</si>
  <si>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</si>
  <si>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</si>
  <si>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</si>
  <si>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</si>
  <si>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</si>
  <si>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</si>
  <si>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</si>
  <si>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</si>
  <si>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</si>
  <si>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</si>
  <si>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</si>
  <si>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</si>
  <si>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</si>
  <si>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</si>
  <si>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</si>
  <si>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</si>
  <si>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</si>
  <si>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</si>
  <si>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</si>
  <si>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</si>
  <si>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</si>
  <si>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</si>
  <si>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</si>
  <si>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</si>
  <si>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</si>
  <si>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</si>
  <si>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</si>
  <si>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</si>
  <si>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</si>
  <si>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</si>
  <si>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</si>
  <si>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</si>
  <si>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</si>
  <si>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</si>
  <si>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</si>
  <si>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</si>
  <si>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</si>
  <si>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</si>
  <si>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</si>
  <si>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</si>
  <si>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</si>
  <si>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</si>
  <si>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</si>
  <si>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</si>
  <si>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</si>
  <si>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</si>
  <si>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</si>
  <si>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</si>
  <si>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</si>
  <si>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</si>
  <si>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</si>
  <si>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</si>
  <si>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</si>
  <si>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</si>
  <si>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</si>
  <si>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</si>
  <si>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</si>
  <si>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</si>
  <si>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</si>
  <si>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</si>
  <si>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</si>
  <si>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</si>
  <si>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</si>
  <si>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</si>
  <si>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</si>
  <si>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</si>
  <si>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</si>
  <si>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</si>
  <si>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</si>
  <si>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</si>
  <si>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</si>
  <si>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</si>
  <si>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</si>
  <si>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</si>
  <si>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</si>
  <si>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</si>
  <si>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</si>
  <si>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</si>
  <si>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</si>
  <si>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</si>
  <si>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</si>
  <si>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</si>
  <si>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</si>
  <si>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</si>
  <si>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</si>
  <si>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</si>
  <si>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</si>
  <si>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</si>
  <si>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</si>
  <si>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</si>
  <si>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</si>
  <si>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</si>
  <si>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</si>
  <si>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</si>
  <si>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</si>
  <si>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</si>
  <si>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</si>
  <si>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</si>
  <si>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</si>
  <si>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</si>
  <si>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</si>
  <si>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</si>
  <si>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</si>
  <si>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</si>
  <si>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</si>
  <si>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</si>
  <si>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</si>
  <si>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</si>
  <si>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</si>
  <si>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</si>
  <si>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</si>
  <si>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</si>
  <si>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</si>
  <si>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</si>
  <si>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</si>
  <si>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</si>
  <si>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</si>
  <si>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</si>
  <si>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</si>
  <si>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</si>
  <si>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</si>
  <si>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</si>
  <si>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</si>
  <si>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</si>
  <si>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</si>
  <si>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</si>
  <si>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</si>
  <si>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</si>
  <si>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</si>
  <si>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</si>
  <si>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</si>
  <si>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</si>
  <si>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</si>
  <si>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</si>
  <si>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</si>
  <si>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</si>
  <si>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</si>
  <si>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</si>
  <si>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</si>
  <si>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</si>
  <si>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</si>
  <si>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</si>
  <si>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</si>
  <si>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</si>
  <si>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</si>
  <si>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</si>
  <si>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</si>
  <si>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</si>
  <si>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</si>
  <si>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</si>
  <si>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</si>
  <si>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</si>
  <si>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</si>
  <si>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</si>
  <si>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</si>
  <si>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</si>
  <si>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</si>
  <si>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</si>
  <si>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</si>
  <si>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</si>
  <si>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</si>
  <si>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</si>
  <si>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</si>
  <si>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</si>
  <si>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</si>
  <si>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</si>
  <si>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</si>
  <si>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</si>
  <si>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</si>
  <si>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</si>
  <si>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</si>
  <si>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</si>
  <si>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</si>
  <si>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</si>
  <si>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</si>
  <si>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</si>
  <si>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</si>
  <si>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</si>
  <si>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</si>
  <si>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</si>
  <si>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</si>
  <si>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</si>
  <si>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</si>
  <si>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</si>
  <si>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</si>
  <si>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</si>
  <si>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</si>
  <si>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</si>
  <si>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</si>
  <si>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</si>
  <si>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</si>
  <si>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</si>
  <si>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</si>
  <si>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</si>
  <si>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</si>
  <si>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</si>
  <si>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</si>
  <si>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</si>
  <si>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</si>
  <si>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</si>
  <si>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</si>
  <si>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</si>
  <si>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</si>
  <si>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</si>
  <si>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</si>
  <si>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</si>
  <si>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</si>
  <si>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</si>
  <si>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</si>
  <si>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</si>
  <si>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</si>
  <si>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</si>
  <si>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</si>
  <si>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</si>
  <si>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</si>
  <si>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</si>
  <si>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</si>
  <si>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</si>
  <si>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</si>
  <si>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</si>
  <si>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</si>
  <si>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</si>
  <si>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</si>
  <si>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</si>
  <si>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</si>
  <si>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</si>
  <si>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</si>
  <si>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</si>
  <si>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</si>
  <si>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</si>
  <si>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</si>
  <si>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</si>
  <si>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</si>
  <si>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</si>
  <si>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</si>
  <si>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</si>
  <si>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</si>
  <si>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</si>
  <si>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</si>
  <si>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</si>
  <si>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</si>
  <si>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</si>
  <si>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</si>
  <si>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</si>
  <si>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</si>
  <si>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</si>
  <si>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</si>
  <si>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</si>
  <si>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</si>
  <si>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</si>
  <si>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</si>
  <si>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</si>
  <si>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</si>
  <si>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</si>
  <si>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</si>
  <si>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</si>
  <si>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</si>
  <si>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</si>
  <si>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</si>
  <si>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</si>
  <si>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</si>
  <si>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</si>
  <si>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</si>
  <si>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</si>
  <si>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</si>
  <si>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</si>
  <si>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</si>
  <si>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</si>
  <si>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</si>
  <si>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</si>
  <si>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</si>
  <si>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</si>
  <si>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</si>
  <si>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</si>
  <si>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</si>
  <si>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</si>
  <si>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</si>
  <si>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</si>
  <si>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</si>
  <si>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</si>
  <si>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</si>
  <si>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</si>
  <si>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</si>
  <si>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</si>
  <si>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</si>
  <si>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</si>
  <si>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</si>
  <si>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</si>
  <si>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</si>
  <si>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</si>
  <si>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</si>
  <si>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</si>
  <si>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</si>
  <si>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</si>
  <si>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</si>
  <si>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</si>
  <si>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</si>
  <si>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</si>
  <si>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</si>
  <si>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</si>
  <si>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</si>
  <si>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</si>
  <si>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</si>
  <si>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</si>
  <si>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</si>
  <si>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</si>
  <si>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</si>
  <si>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</si>
  <si>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</si>
  <si>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</si>
  <si>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</si>
  <si>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</si>
  <si>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</si>
  <si>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</si>
  <si>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</si>
  <si>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</si>
  <si>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</si>
  <si>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</si>
  <si>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</si>
  <si>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</si>
  <si>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</si>
  <si>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</si>
  <si>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</si>
  <si>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</si>
  <si>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</si>
  <si>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</si>
  <si>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</si>
  <si>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</si>
  <si>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</si>
  <si>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</si>
  <si>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</si>
  <si>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</si>
  <si>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</si>
  <si>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</si>
  <si>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</si>
  <si>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</si>
  <si>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</si>
  <si>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</si>
  <si>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</si>
  <si>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</si>
  <si>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</si>
  <si>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</si>
  <si>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</si>
  <si>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</si>
  <si>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</si>
  <si>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</si>
  <si>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</si>
  <si>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</si>
  <si>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</si>
  <si>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</si>
  <si>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</si>
  <si>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</si>
  <si>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</si>
  <si>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</si>
  <si>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</si>
  <si>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</si>
  <si>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</si>
  <si>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</si>
  <si>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</si>
  <si>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</si>
  <si>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</si>
  <si>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</si>
  <si>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</si>
  <si>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</si>
  <si>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</si>
  <si>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</si>
  <si>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</si>
  <si>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</si>
  <si>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</si>
  <si>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</si>
  <si>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</si>
  <si>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</si>
  <si>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</si>
  <si>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</si>
  <si>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</si>
  <si>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</si>
  <si>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</si>
  <si>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</si>
  <si>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</si>
  <si>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</si>
  <si>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</si>
  <si>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</si>
  <si>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</si>
  <si>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</si>
  <si>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</si>
  <si>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</si>
  <si>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</si>
  <si>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</si>
  <si>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</si>
  <si>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</si>
  <si>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</si>
  <si>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</si>
  <si>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</si>
  <si>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</si>
  <si>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</si>
  <si>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</si>
  <si>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</si>
  <si>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</si>
  <si>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</si>
  <si>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</si>
  <si>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</si>
  <si>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</si>
  <si>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</si>
  <si>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</si>
  <si>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</si>
  <si>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</si>
  <si>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</si>
  <si>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</si>
  <si>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</si>
  <si>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</si>
  <si>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</si>
  <si>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</si>
  <si>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</si>
  <si>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</si>
  <si>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</si>
  <si>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</si>
  <si>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</si>
  <si>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</si>
  <si>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</si>
  <si>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</si>
  <si>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</si>
  <si>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</si>
  <si>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</si>
  <si>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</si>
  <si>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</si>
  <si>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</si>
  <si>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</si>
  <si>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</si>
  <si>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</si>
  <si>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</si>
  <si>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</si>
  <si>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</si>
  <si>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</si>
  <si>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</si>
  <si>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</si>
  <si>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</si>
  <si>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</si>
  <si>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</si>
  <si>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</si>
  <si>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</si>
  <si>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</si>
  <si>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</si>
  <si>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</si>
  <si>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</si>
  <si>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</si>
  <si>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</si>
  <si>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</si>
  <si>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</si>
  <si>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</si>
  <si>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</si>
  <si>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</si>
  <si>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</si>
  <si>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</si>
  <si>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</si>
  <si>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</si>
  <si>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</si>
  <si>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</si>
  <si>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</si>
  <si>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</si>
  <si>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</si>
  <si>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</si>
  <si>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</si>
  <si>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</si>
  <si>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</si>
  <si>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</si>
  <si>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</si>
  <si>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</si>
  <si>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</si>
  <si>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</si>
  <si>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</si>
  <si>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</si>
  <si>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</si>
  <si>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</si>
  <si>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</si>
  <si>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</si>
  <si>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</si>
  <si>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</si>
  <si>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</si>
  <si>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</si>
  <si>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</si>
  <si>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</si>
  <si>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</si>
  <si>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</si>
  <si>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</si>
  <si>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</si>
  <si>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</si>
  <si>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</si>
  <si>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</si>
  <si>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</si>
  <si>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</si>
  <si>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</si>
  <si>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</si>
  <si>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</si>
  <si>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</si>
  <si>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</si>
  <si>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</si>
  <si>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</si>
  <si>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</si>
  <si>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</si>
  <si>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</si>
  <si>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</si>
  <si>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</si>
  <si>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</si>
  <si>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</si>
  <si>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</si>
  <si>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</si>
  <si>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</si>
  <si>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</si>
  <si>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</si>
  <si>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</si>
  <si>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</si>
  <si>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</si>
  <si>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</si>
  <si>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</si>
  <si>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</si>
  <si>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</si>
  <si>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</si>
  <si>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</si>
  <si>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</si>
  <si>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</si>
  <si>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</si>
  <si>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</si>
  <si>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</si>
  <si>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</si>
  <si>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</si>
  <si>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</si>
  <si>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</si>
  <si>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</si>
  <si>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</si>
  <si>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</si>
  <si>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</si>
  <si>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</si>
  <si>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</si>
  <si>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</si>
  <si>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</si>
  <si>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</si>
  <si>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</si>
  <si>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</si>
  <si>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</si>
  <si>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</si>
  <si>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</si>
  <si>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</si>
  <si>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</si>
  <si>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</si>
  <si>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</si>
  <si>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</si>
  <si>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</si>
  <si>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</si>
  <si>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</si>
  <si>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</si>
  <si>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</si>
  <si>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</si>
  <si>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</si>
  <si>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</si>
  <si>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</si>
  <si>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</si>
  <si>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</si>
  <si>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</si>
  <si>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</si>
  <si>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</si>
  <si>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</si>
  <si>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</si>
  <si>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</si>
  <si>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</si>
  <si>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</si>
  <si>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</si>
  <si>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</si>
  <si>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</si>
  <si>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</si>
  <si>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</si>
  <si>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</si>
  <si>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</si>
  <si>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</si>
  <si>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</si>
  <si>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</si>
  <si>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</si>
  <si>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</si>
  <si>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</si>
  <si>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</si>
  <si>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</si>
  <si>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</si>
  <si>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</si>
  <si>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</si>
  <si>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</si>
  <si>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</si>
  <si>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</si>
  <si>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</si>
  <si>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</si>
  <si>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</si>
  <si>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</si>
  <si>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</si>
  <si>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</si>
  <si>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</si>
  <si>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</si>
  <si>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</si>
  <si>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</si>
  <si>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</si>
  <si>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</si>
  <si>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</si>
  <si>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</si>
  <si>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</si>
  <si>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</si>
  <si>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</si>
  <si>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</si>
  <si>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</si>
  <si>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</si>
  <si>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</si>
  <si>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</si>
  <si>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</si>
  <si>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</si>
  <si>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</si>
  <si>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</si>
  <si>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</si>
  <si>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</si>
  <si>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</si>
  <si>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</si>
  <si>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</si>
  <si>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</si>
  <si>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</si>
  <si>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</si>
  <si>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</si>
  <si>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</si>
  <si>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</si>
  <si>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</si>
  <si>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</si>
  <si>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</si>
  <si>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</si>
  <si>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</si>
  <si>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</si>
  <si>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</si>
  <si>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</si>
  <si>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</si>
  <si>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</si>
  <si>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</si>
  <si>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</si>
  <si>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</si>
  <si>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</si>
  <si>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</si>
  <si>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</si>
  <si>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</si>
  <si>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</si>
  <si>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</si>
  <si>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</si>
  <si>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</si>
  <si>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</si>
  <si>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</si>
  <si>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</si>
  <si>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</si>
  <si>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</si>
  <si>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</si>
  <si>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</si>
  <si>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</si>
  <si>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</si>
  <si>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</si>
  <si>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</si>
  <si>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</si>
  <si>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</si>
  <si>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</si>
  <si>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</si>
  <si>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</si>
  <si>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</si>
  <si>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</si>
  <si>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</si>
  <si>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</si>
  <si>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</si>
  <si>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</si>
  <si>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</si>
  <si>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</si>
  <si>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</si>
  <si>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</si>
  <si>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</si>
  <si>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</si>
  <si>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</si>
  <si>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</si>
  <si>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</si>
  <si>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</si>
  <si>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</si>
  <si>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</si>
  <si>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</si>
  <si>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</si>
  <si>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</si>
  <si>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</si>
  <si>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</si>
  <si>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</si>
  <si>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</si>
  <si>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</si>
  <si>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</si>
  <si>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</si>
  <si>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</si>
  <si>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</si>
  <si>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</si>
  <si>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</si>
  <si>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</si>
  <si>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</si>
  <si>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</si>
  <si>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</si>
  <si>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</si>
  <si>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</si>
  <si>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</si>
  <si>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</si>
  <si>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</si>
  <si>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</si>
  <si>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</si>
  <si>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</si>
  <si>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</si>
  <si>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</si>
  <si>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</si>
  <si>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</si>
  <si>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</si>
  <si>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</si>
  <si>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</si>
  <si>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</si>
  <si>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</si>
  <si>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</si>
  <si>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</si>
  <si>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</si>
  <si>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</si>
  <si>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</si>
  <si>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</si>
  <si>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</si>
  <si>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</si>
  <si>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</si>
  <si>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</si>
  <si>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</si>
  <si>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</si>
  <si>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</si>
  <si>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</si>
  <si>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</si>
  <si>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</si>
  <si>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</si>
  <si>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</si>
  <si>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</si>
  <si>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</si>
  <si>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</si>
  <si>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</si>
  <si>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</si>
  <si>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</si>
  <si>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</si>
  <si>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</si>
  <si>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</si>
  <si>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</si>
  <si>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</si>
  <si>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</si>
  <si>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</si>
  <si>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</si>
  <si>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</si>
  <si>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</si>
  <si>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</si>
  <si>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</si>
  <si>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</si>
  <si>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</si>
  <si>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</si>
  <si>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</si>
  <si>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</si>
  <si>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</si>
  <si>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</si>
  <si>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</si>
  <si>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</si>
  <si>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</si>
  <si>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</si>
  <si>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</si>
  <si>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</si>
  <si>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</si>
  <si>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</si>
  <si>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</si>
  <si>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</si>
  <si>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</si>
  <si>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</si>
  <si>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</si>
  <si>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</si>
  <si>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</si>
  <si>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</si>
  <si>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</si>
  <si>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</si>
  <si>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</si>
  <si>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</si>
  <si>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</si>
  <si>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</si>
  <si>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</si>
  <si>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</si>
  <si>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</si>
  <si>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</si>
  <si>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</si>
  <si>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</si>
  <si>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</si>
  <si>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</si>
  <si>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</si>
  <si>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</si>
  <si>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</si>
  <si>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</si>
  <si>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</si>
  <si>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</si>
  <si>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</si>
  <si>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</si>
  <si>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</si>
  <si>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</si>
  <si>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</si>
  <si>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</si>
  <si>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</si>
  <si>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</si>
  <si>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</si>
  <si>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</si>
  <si>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</si>
  <si>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</si>
  <si>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</si>
  <si>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</si>
  <si>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</si>
  <si>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</si>
  <si>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</si>
  <si>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</si>
  <si>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</si>
  <si>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</si>
  <si>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</si>
  <si>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</si>
  <si>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</si>
  <si>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</si>
  <si>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</si>
  <si>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</si>
  <si>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</si>
  <si>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</si>
  <si>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</si>
  <si>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</si>
  <si>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</si>
  <si>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</si>
  <si>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</si>
  <si>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</si>
  <si>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</si>
  <si>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</si>
  <si>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</si>
  <si>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</si>
  <si>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</si>
  <si>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</si>
  <si>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</si>
  <si>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</si>
  <si>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</si>
  <si>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</si>
  <si>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</si>
  <si>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</si>
  <si>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</si>
  <si>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</si>
  <si>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</si>
  <si>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</si>
  <si>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</si>
  <si>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</si>
  <si>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</si>
  <si>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</si>
  <si>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</si>
  <si>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</si>
  <si>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</si>
  <si>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</si>
  <si>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</si>
  <si>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</si>
  <si>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</si>
  <si>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</si>
  <si>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</si>
  <si>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</si>
  <si>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</si>
  <si>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</si>
  <si>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</si>
  <si>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</si>
  <si>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</si>
  <si>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</si>
  <si>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</si>
  <si>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</si>
  <si>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</si>
  <si>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</si>
  <si>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</si>
  <si>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</si>
  <si>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</si>
  <si>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</si>
  <si>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</si>
  <si>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</si>
  <si>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</si>
  <si>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</si>
  <si>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</si>
  <si>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</si>
  <si>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</si>
  <si>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</si>
  <si>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</si>
  <si>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</si>
  <si>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</si>
  <si>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</si>
  <si>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</si>
  <si>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</si>
  <si>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</si>
  <si>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</si>
  <si>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</si>
  <si>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</si>
  <si>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</si>
  <si>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</si>
  <si>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</si>
  <si>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</si>
  <si>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</si>
  <si>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</si>
  <si>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</si>
  <si>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</si>
  <si>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</si>
  <si>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</si>
  <si>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</si>
  <si>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</si>
  <si>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</si>
  <si>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</si>
  <si>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</si>
  <si>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</si>
  <si>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</si>
  <si>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</si>
  <si>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</si>
  <si>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</si>
  <si>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</si>
  <si>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</si>
  <si>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</si>
  <si>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</si>
  <si>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</si>
  <si>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</si>
  <si>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</si>
  <si>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</si>
  <si>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</si>
  <si>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</si>
  <si>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</si>
  <si>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</si>
  <si>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</si>
  <si>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</si>
  <si>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</si>
  <si>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</si>
  <si>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</si>
  <si>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</si>
  <si>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</si>
  <si>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</si>
  <si>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</si>
  <si>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</si>
  <si>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</si>
  <si>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</si>
  <si>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</si>
  <si>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</si>
  <si>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</si>
  <si>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</si>
  <si>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</si>
  <si>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</si>
  <si>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</si>
  <si>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</si>
  <si>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</si>
  <si>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</si>
  <si>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</si>
  <si>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</si>
  <si>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</si>
  <si>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</si>
  <si>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</si>
  <si>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</si>
  <si>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</si>
  <si>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</si>
  <si>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</si>
  <si>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</si>
  <si>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</si>
  <si>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</si>
  <si>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</si>
  <si>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</si>
  <si>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</si>
  <si>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</si>
  <si>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</si>
  <si>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</si>
  <si>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</si>
  <si>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</si>
  <si>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</si>
  <si>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</si>
  <si>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</si>
  <si>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</si>
  <si>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</si>
  <si>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</si>
  <si>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</si>
  <si>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</si>
  <si>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</si>
  <si>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</si>
  <si>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</si>
  <si>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</si>
  <si>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</si>
  <si>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</si>
  <si>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</si>
  <si>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</si>
  <si>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</si>
  <si>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</si>
  <si>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</si>
  <si>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</si>
  <si>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</si>
  <si>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</si>
  <si>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</si>
  <si>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</si>
  <si>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</si>
  <si>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</si>
  <si>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</si>
  <si>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</si>
  <si>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</si>
  <si>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</si>
  <si>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</si>
  <si>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</si>
  <si>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</si>
  <si>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</si>
  <si>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</si>
  <si>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</si>
  <si>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</si>
  <si>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</si>
  <si>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</si>
  <si>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</si>
  <si>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</si>
  <si>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</si>
  <si>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</si>
  <si>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</si>
  <si>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</si>
  <si>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</si>
  <si>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</si>
  <si>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</si>
  <si>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</si>
  <si>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</si>
  <si>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</si>
  <si>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</si>
  <si>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</si>
  <si>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</si>
  <si>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</si>
  <si>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</si>
  <si>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</si>
  <si>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</si>
  <si>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</si>
  <si>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</si>
  <si>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</si>
  <si>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</si>
  <si>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</si>
  <si>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</si>
  <si>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</si>
  <si>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</si>
  <si>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</si>
  <si>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</si>
  <si>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</si>
  <si>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</si>
  <si>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</si>
  <si>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</si>
  <si>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</si>
  <si>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</si>
  <si>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</si>
  <si>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</si>
  <si>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</si>
  <si>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</si>
  <si>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</si>
  <si>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</si>
  <si>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</si>
  <si>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</si>
  <si>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</si>
  <si>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</si>
  <si>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</si>
  <si>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</si>
  <si>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</si>
  <si>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</si>
  <si>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</si>
  <si>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</si>
  <si>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</si>
  <si>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</si>
  <si>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</si>
  <si>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</si>
  <si>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</si>
  <si>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</si>
  <si>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</si>
  <si>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</si>
  <si>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</si>
  <si>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</si>
  <si>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</si>
  <si>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</si>
  <si>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</si>
  <si>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</si>
  <si>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</si>
  <si>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</si>
  <si>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</si>
  <si>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</si>
  <si>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</si>
  <si>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</si>
  <si>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</si>
  <si>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</si>
  <si>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</si>
  <si>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</si>
  <si>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</si>
  <si>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</si>
  <si>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</si>
  <si>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</si>
  <si>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</si>
  <si>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</si>
  <si>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</si>
  <si>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</si>
  <si>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</si>
  <si>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</si>
  <si>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</si>
  <si>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</si>
  <si>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</si>
  <si>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</si>
  <si>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</si>
  <si>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</si>
  <si>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</si>
  <si>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</si>
  <si>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</si>
  <si>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</si>
  <si>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</si>
  <si>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</si>
  <si>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</si>
  <si>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</si>
  <si>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</si>
  <si>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</si>
  <si>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</si>
  <si>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</si>
  <si>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</si>
  <si>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</si>
  <si>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</si>
  <si>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</si>
  <si>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</si>
  <si>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</si>
  <si>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</si>
  <si>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</si>
  <si>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</si>
  <si>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</si>
  <si>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</si>
  <si>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</si>
  <si>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</si>
  <si>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</si>
  <si>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</si>
  <si>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</si>
  <si>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</si>
  <si>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</si>
  <si>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</si>
  <si>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</si>
  <si>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</si>
  <si>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</si>
  <si>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</si>
  <si>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</si>
  <si>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</si>
  <si>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</si>
  <si>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</si>
  <si>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</si>
  <si>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</si>
  <si>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</si>
  <si>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</si>
  <si>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</si>
  <si>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</si>
  <si>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</si>
  <si>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</si>
  <si>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</si>
  <si>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</si>
  <si>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</si>
  <si>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</si>
  <si>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</si>
  <si>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</si>
  <si>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</si>
  <si>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</si>
  <si>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</si>
  <si>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</si>
  <si>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</si>
  <si>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</si>
  <si>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</si>
  <si>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</si>
  <si>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</si>
  <si>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</si>
  <si>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</si>
  <si>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</si>
  <si>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</si>
  <si>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</si>
  <si>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</si>
  <si>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</si>
  <si>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</si>
  <si>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</si>
  <si>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</si>
  <si>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</si>
  <si>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</si>
  <si>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</si>
  <si>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</si>
  <si>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</si>
  <si>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</si>
  <si>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</si>
  <si>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</si>
  <si>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</si>
  <si>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</si>
  <si>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</si>
  <si>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</si>
  <si>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</si>
  <si>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</si>
  <si>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</si>
  <si>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</si>
  <si>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</si>
  <si>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</si>
  <si>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</si>
  <si>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</si>
  <si>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</si>
  <si>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</si>
  <si>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</si>
  <si>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</si>
  <si>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</si>
  <si>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</si>
  <si>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</si>
  <si>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</si>
  <si>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</si>
  <si>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</si>
  <si>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</si>
  <si>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</si>
  <si>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</si>
  <si>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</si>
  <si>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</si>
  <si>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</si>
  <si>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</si>
  <si>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</si>
  <si>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</si>
  <si>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</si>
  <si>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</si>
  <si>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</si>
  <si>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</si>
  <si>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</si>
  <si>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</si>
  <si>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</si>
  <si>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</si>
  <si>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</si>
  <si>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</si>
  <si>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</si>
  <si>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</si>
  <si>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</si>
  <si>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</si>
  <si>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</si>
  <si>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</si>
  <si>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</si>
  <si>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</si>
  <si>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</si>
  <si>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</si>
  <si>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</si>
  <si>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</si>
  <si>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</si>
  <si>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</si>
  <si>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</si>
  <si>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</si>
  <si>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</si>
  <si>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</si>
  <si>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</si>
  <si>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</si>
  <si>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</si>
  <si>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</si>
  <si>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</si>
  <si>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</si>
  <si>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</si>
  <si>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</si>
  <si>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</si>
  <si>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</si>
  <si>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</si>
  <si>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</si>
  <si>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</si>
  <si>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</si>
  <si>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</si>
  <si>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</si>
  <si>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</si>
  <si>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</si>
  <si>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</si>
  <si>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</si>
  <si>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</si>
  <si>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</si>
  <si>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</si>
  <si>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</si>
  <si>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</si>
  <si>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</si>
  <si>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</si>
  <si>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</si>
  <si>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</si>
  <si>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</si>
  <si>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</si>
  <si>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</si>
  <si>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</si>
  <si>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</si>
  <si>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</si>
  <si>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</si>
  <si>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</si>
  <si>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</si>
  <si>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</si>
  <si>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</si>
  <si>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</si>
  <si>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</si>
  <si>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</si>
  <si>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</si>
  <si>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</si>
  <si>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</si>
  <si>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</si>
  <si>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</si>
  <si>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</si>
  <si>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</si>
  <si>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</si>
  <si>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</si>
  <si>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</si>
  <si>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</si>
  <si>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</si>
  <si>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</si>
  <si>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</si>
  <si>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</si>
  <si>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</si>
  <si>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</si>
  <si>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</si>
  <si>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</si>
  <si>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</si>
  <si>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</si>
  <si>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</si>
  <si>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</si>
  <si>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</si>
  <si>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</si>
  <si>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</si>
  <si>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</si>
  <si>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</si>
  <si>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</si>
  <si>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</si>
  <si>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</si>
  <si>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</si>
  <si>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</si>
  <si>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</si>
  <si>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</si>
  <si>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</si>
  <si>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</si>
  <si>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</si>
  <si>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</si>
  <si>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</si>
  <si>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</si>
  <si>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</si>
  <si>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</si>
  <si>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</si>
  <si>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</si>
  <si>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</si>
  <si>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</si>
  <si>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</si>
  <si>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</si>
  <si>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</si>
  <si>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</si>
  <si>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</si>
  <si>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</si>
  <si>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</si>
  <si>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</si>
  <si>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</si>
  <si>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</si>
  <si>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</si>
  <si>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</si>
  <si>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</si>
  <si>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</si>
  <si>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</si>
  <si>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</si>
  <si>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</si>
  <si>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</si>
  <si>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</si>
  <si>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</si>
  <si>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</si>
  <si>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</si>
  <si>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</si>
  <si>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</si>
  <si>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</si>
  <si>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</si>
  <si>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</si>
  <si>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</si>
  <si>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</si>
  <si>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</si>
  <si>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</si>
  <si>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</si>
  <si>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</si>
  <si>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</si>
  <si>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</si>
  <si>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</si>
  <si>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</si>
  <si>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</si>
  <si>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</si>
  <si>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</si>
  <si>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</si>
  <si>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</si>
  <si>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</si>
  <si>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</si>
  <si>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</si>
  <si>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</si>
  <si>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</si>
  <si>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</si>
  <si>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</si>
  <si>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</si>
  <si>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</si>
  <si>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</si>
  <si>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</si>
  <si>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</si>
  <si>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</si>
  <si>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</si>
  <si>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</si>
  <si>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</si>
  <si>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</si>
  <si>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</si>
  <si>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</si>
  <si>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</si>
  <si>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</si>
  <si>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</si>
  <si>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</si>
  <si>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</si>
  <si>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</si>
  <si>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</si>
  <si>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</si>
  <si>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</si>
  <si>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</si>
  <si>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</si>
  <si>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</si>
  <si>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</si>
  <si>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</si>
  <si>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</si>
  <si>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</si>
  <si>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</si>
  <si>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</si>
  <si>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</si>
  <si>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</si>
  <si>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</si>
  <si>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</si>
  <si>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</si>
  <si>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</si>
  <si>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</si>
  <si>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</si>
  <si>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</si>
  <si>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</si>
  <si>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</si>
  <si>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</si>
  <si>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</si>
  <si>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</si>
  <si>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</si>
  <si>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</si>
  <si>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</si>
  <si>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</si>
  <si>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</si>
  <si>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</si>
  <si>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</si>
  <si>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</si>
  <si>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</si>
  <si>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</si>
  <si>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</si>
  <si>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</si>
  <si>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</si>
  <si>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</si>
  <si>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</si>
  <si>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</si>
  <si>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</si>
  <si>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</si>
  <si>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</si>
  <si>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</si>
  <si>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</si>
  <si>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</si>
  <si>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</si>
  <si>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</si>
  <si>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</si>
  <si>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</si>
  <si>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</si>
  <si>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</si>
  <si>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</si>
  <si>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</si>
  <si>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</si>
  <si>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</si>
  <si>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</si>
  <si>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</si>
  <si>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</si>
  <si>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</si>
  <si>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</si>
  <si>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</si>
  <si>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</si>
  <si>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</si>
  <si>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</si>
  <si>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</si>
  <si>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</si>
  <si>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</si>
  <si>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</si>
  <si>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</si>
  <si>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</si>
  <si>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</si>
  <si>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</si>
  <si>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</si>
  <si>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</si>
  <si>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</si>
  <si>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</si>
  <si>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</si>
  <si>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</si>
  <si>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</si>
  <si>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</si>
  <si>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</si>
  <si>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</si>
  <si>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</si>
  <si>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</si>
  <si>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</si>
  <si>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</si>
  <si>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</si>
  <si>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</si>
  <si>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</si>
  <si>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</si>
  <si>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</si>
  <si>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</si>
  <si>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</si>
  <si>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</si>
  <si>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</si>
  <si>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</si>
  <si>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</si>
  <si>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</si>
  <si>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</si>
  <si>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</si>
  <si>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</si>
  <si>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</si>
  <si>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</si>
  <si>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</si>
  <si>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</si>
  <si>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</si>
  <si>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</si>
  <si>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</si>
  <si>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</si>
  <si>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</si>
  <si>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</si>
  <si>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</si>
  <si>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</si>
  <si>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</si>
  <si>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</si>
  <si>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</si>
  <si>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</si>
  <si>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</si>
  <si>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</si>
  <si>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</si>
  <si>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</si>
  <si>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</si>
  <si>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</si>
  <si>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</si>
  <si>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</si>
  <si>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</si>
  <si>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</si>
  <si>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</si>
  <si>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</si>
  <si>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</si>
  <si>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</si>
  <si>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</si>
  <si>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</si>
  <si>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</si>
  <si>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</si>
  <si>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</si>
  <si>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</si>
  <si>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</si>
  <si>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</si>
  <si>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</si>
  <si>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</si>
  <si>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</si>
  <si>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</si>
  <si>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</si>
  <si>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</si>
  <si>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</si>
  <si>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</si>
  <si>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</si>
  <si>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</si>
  <si>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</si>
  <si>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</si>
  <si>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</si>
  <si>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</si>
  <si>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</si>
  <si>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</si>
  <si>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</si>
  <si>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</si>
  <si>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</si>
  <si>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</si>
  <si>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</si>
  <si>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</si>
  <si>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</si>
  <si>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</si>
  <si>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</si>
  <si>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</si>
  <si>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</si>
  <si>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</si>
  <si>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</si>
  <si>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</si>
  <si>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</si>
  <si>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</si>
  <si>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</si>
  <si>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</si>
  <si>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</si>
  <si>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</si>
  <si>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</si>
  <si>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</si>
  <si>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</si>
  <si>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</si>
  <si>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</si>
  <si>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</si>
  <si>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</si>
  <si>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</si>
  <si>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</si>
  <si>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</si>
  <si>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</si>
  <si>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</si>
  <si>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</si>
  <si>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</si>
  <si>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</si>
  <si>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</si>
  <si>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</si>
  <si>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</si>
  <si>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</si>
  <si>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</si>
  <si>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</si>
  <si>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</si>
  <si>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</si>
  <si>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</si>
  <si>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</si>
  <si>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</si>
  <si>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</si>
  <si>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</si>
  <si>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</si>
  <si>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</si>
  <si>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</si>
  <si>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</si>
  <si>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</si>
  <si>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</si>
  <si>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</si>
  <si>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</si>
  <si>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</si>
  <si>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</si>
  <si>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</si>
  <si>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</si>
  <si>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</si>
  <si>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</si>
  <si>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</si>
  <si>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</si>
  <si>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</si>
  <si>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</si>
  <si>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</si>
  <si>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</si>
  <si>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</si>
  <si>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</si>
  <si>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</si>
  <si>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</si>
  <si>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</si>
  <si>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</si>
  <si>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</si>
  <si>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</si>
  <si>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</si>
  <si>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</si>
  <si>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</si>
  <si>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</si>
  <si>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</si>
  <si>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</si>
  <si>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</si>
  <si>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</si>
  <si>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</si>
  <si>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</si>
  <si>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</si>
  <si>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</si>
  <si>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</si>
  <si>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</si>
  <si>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</si>
  <si>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</si>
  <si>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</si>
  <si>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</si>
  <si>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</si>
  <si>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</si>
  <si>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</si>
  <si>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</si>
  <si>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</si>
  <si>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</si>
  <si>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</si>
  <si>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</si>
  <si>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</si>
  <si>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</si>
  <si>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</si>
  <si>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</si>
  <si>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</si>
  <si>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</si>
  <si>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</si>
  <si>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</si>
  <si>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</si>
  <si>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</si>
  <si>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</si>
  <si>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</si>
  <si>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</si>
  <si>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</si>
  <si>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</si>
  <si>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</si>
  <si>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</si>
  <si>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</si>
  <si>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</si>
  <si>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</si>
  <si>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</si>
  <si>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</si>
  <si>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</si>
  <si>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</si>
  <si>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</si>
  <si>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</si>
  <si>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</si>
  <si>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</si>
  <si>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</si>
  <si>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</si>
  <si>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</si>
  <si>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</si>
  <si>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</si>
  <si>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</si>
  <si>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</si>
  <si>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</si>
  <si>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</si>
  <si>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</si>
  <si>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</si>
  <si>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</si>
  <si>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</si>
  <si>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</si>
  <si>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</si>
  <si>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</si>
  <si>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</si>
  <si>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</si>
  <si>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</si>
  <si>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</si>
  <si>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</si>
  <si>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</si>
  <si>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</si>
  <si>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</si>
  <si>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</si>
  <si>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</si>
  <si>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</si>
  <si>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</si>
  <si>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</si>
  <si>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</si>
  <si>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</si>
  <si>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</si>
  <si>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</si>
  <si>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</si>
  <si>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</si>
  <si>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</si>
  <si>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</si>
  <si>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</si>
  <si>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</si>
  <si>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</si>
  <si>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</si>
  <si>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</si>
  <si>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</si>
  <si>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</si>
  <si>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</si>
  <si>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</si>
  <si>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</si>
  <si>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</si>
  <si>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</si>
  <si>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</si>
  <si>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</si>
  <si>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</si>
  <si>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</si>
  <si>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</si>
  <si>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</si>
  <si>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</si>
  <si>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</si>
  <si>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</si>
  <si>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</si>
  <si>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</si>
  <si>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</si>
  <si>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</si>
  <si>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</si>
  <si>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</si>
  <si>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</si>
  <si>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</si>
  <si>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</si>
  <si>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</si>
  <si>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</si>
  <si>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</si>
  <si>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</si>
  <si>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</si>
  <si>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</si>
  <si>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</si>
  <si>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</si>
  <si>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</si>
  <si>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</si>
  <si>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</si>
  <si>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</si>
  <si>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</si>
  <si>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</si>
  <si>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</si>
  <si>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</si>
  <si>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</si>
  <si>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</si>
  <si>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</si>
  <si>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</si>
  <si>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</si>
  <si>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</si>
  <si>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</si>
  <si>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</si>
  <si>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</si>
  <si>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</si>
  <si>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</si>
  <si>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</si>
  <si>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</si>
  <si>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</si>
  <si>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</si>
  <si>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</si>
  <si>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</si>
  <si>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</si>
  <si>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</si>
  <si>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</si>
  <si>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</si>
  <si>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</si>
  <si>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</si>
  <si>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</si>
  <si>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</si>
  <si>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</si>
  <si>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</si>
  <si>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</si>
  <si>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</si>
  <si>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</si>
  <si>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</si>
  <si>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</si>
  <si>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</si>
  <si>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</si>
  <si>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</si>
  <si>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</si>
  <si>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</si>
  <si>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</si>
  <si>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</si>
  <si>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</si>
  <si>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</si>
  <si>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</si>
  <si>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</si>
  <si>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</si>
  <si>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</si>
  <si>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</si>
  <si>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</si>
  <si>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</si>
  <si>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</si>
  <si>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</si>
  <si>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</si>
  <si>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</si>
  <si>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</si>
  <si>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</si>
  <si>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</si>
  <si>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</si>
  <si>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</si>
  <si>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</si>
  <si>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</si>
  <si>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</si>
  <si>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</si>
  <si>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</si>
  <si>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</si>
  <si>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</si>
  <si>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</si>
  <si>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</si>
  <si>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</si>
  <si>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</si>
  <si>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</si>
  <si>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</si>
  <si>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</si>
  <si>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</si>
  <si>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</si>
  <si>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</si>
  <si>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</si>
  <si>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</si>
  <si>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</si>
  <si>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</si>
  <si>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</si>
  <si>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</si>
  <si>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</si>
  <si>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</si>
  <si>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</si>
  <si>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</si>
  <si>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</si>
  <si>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</si>
  <si>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</si>
  <si>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</si>
  <si>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</si>
  <si>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</si>
  <si>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</si>
  <si>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</si>
  <si>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</si>
  <si>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</si>
  <si>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</si>
  <si>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</si>
  <si>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</si>
  <si>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</si>
  <si>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</si>
  <si>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</si>
  <si>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</si>
  <si>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</si>
  <si>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</si>
  <si>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</si>
  <si>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</si>
  <si>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</si>
  <si>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</si>
  <si>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</si>
  <si>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</si>
  <si>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</si>
  <si>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</si>
  <si>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</si>
  <si>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</si>
  <si>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</si>
  <si>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</si>
  <si>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</si>
  <si>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</si>
  <si>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</si>
  <si>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</si>
  <si>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</si>
  <si>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</si>
  <si>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</si>
  <si>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</si>
  <si>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</si>
  <si>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</si>
  <si>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</si>
  <si>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</si>
  <si>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</si>
  <si>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</si>
  <si>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</si>
  <si>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</si>
  <si>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</si>
  <si>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</si>
  <si>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</si>
  <si>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</si>
  <si>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</si>
  <si>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</si>
  <si>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</si>
  <si>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</si>
  <si>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</si>
  <si>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</si>
  <si>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</si>
  <si>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</si>
  <si>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</si>
  <si>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</si>
  <si>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</si>
  <si>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</si>
  <si>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</si>
  <si>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</si>
  <si>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</si>
  <si>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</si>
  <si>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</si>
  <si>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</si>
  <si>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</si>
  <si>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</si>
  <si>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</si>
  <si>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</si>
  <si>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</si>
  <si>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</si>
  <si>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</si>
  <si>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</si>
  <si>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</si>
  <si>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</si>
  <si>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</si>
  <si>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</si>
  <si>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</si>
  <si>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</si>
  <si>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</si>
  <si>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</si>
  <si>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</si>
  <si>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</si>
  <si>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</si>
  <si>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</si>
  <si>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</si>
  <si>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</si>
  <si>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</si>
  <si>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</si>
  <si>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</si>
  <si>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</si>
  <si>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</si>
  <si>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</si>
  <si>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</si>
  <si>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</si>
  <si>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</si>
  <si>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</si>
  <si>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</si>
  <si>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</si>
  <si>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</si>
  <si>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</si>
  <si>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</si>
  <si>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</si>
  <si>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</si>
  <si>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</si>
  <si>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</si>
  <si>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</si>
  <si>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</si>
  <si>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</si>
  <si>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</si>
  <si>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</si>
  <si>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</si>
  <si>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</si>
  <si>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</si>
  <si>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</si>
  <si>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</si>
  <si>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</si>
  <si>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</si>
  <si>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</si>
  <si>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</si>
  <si>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</si>
  <si>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</si>
  <si>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</si>
  <si>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</si>
  <si>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</si>
  <si>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</si>
  <si>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</si>
  <si>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</si>
  <si>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</si>
  <si>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</si>
  <si>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</si>
  <si>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</si>
  <si>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</si>
  <si>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</si>
  <si>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</si>
  <si>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</si>
  <si>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</si>
  <si>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</si>
  <si>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</si>
  <si>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</si>
  <si>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</si>
  <si>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</si>
  <si>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</si>
  <si>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</si>
  <si>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</si>
  <si>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</si>
  <si>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</si>
  <si>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</si>
  <si>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</si>
  <si>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</si>
  <si>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</si>
  <si>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</si>
  <si>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</si>
  <si>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</si>
  <si>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</si>
  <si>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</si>
  <si>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</si>
  <si>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</si>
  <si>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</si>
  <si>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</si>
  <si>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</si>
  <si>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</si>
  <si>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</si>
  <si>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</si>
  <si>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</si>
  <si>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</si>
  <si>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</si>
  <si>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</si>
  <si>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</si>
  <si>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</si>
  <si>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</si>
  <si>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</si>
  <si>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</si>
  <si>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</si>
  <si>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</si>
  <si>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</si>
  <si>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</si>
  <si>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</si>
  <si>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</si>
  <si>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</si>
  <si>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</si>
  <si>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</si>
  <si>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</si>
  <si>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</si>
  <si>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</si>
  <si>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</si>
  <si>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</si>
  <si>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</si>
  <si>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</si>
  <si>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</si>
  <si>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</si>
  <si>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</si>
  <si>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</si>
  <si>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</si>
  <si>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</si>
  <si>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</si>
  <si>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</si>
  <si>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</si>
  <si>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</si>
  <si>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</si>
  <si>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</si>
  <si>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</si>
  <si>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</si>
  <si>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</si>
  <si>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</si>
  <si>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</si>
  <si>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</si>
  <si>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</si>
  <si>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</si>
  <si>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</si>
  <si>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</si>
  <si>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</si>
  <si>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</si>
  <si>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</si>
  <si>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</si>
  <si>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</si>
  <si>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</si>
  <si>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</si>
  <si>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</si>
  <si>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</si>
  <si>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</si>
  <si>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</si>
  <si>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</si>
  <si>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</si>
  <si>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</si>
  <si>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</si>
  <si>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</si>
  <si>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</si>
  <si>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</si>
  <si>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</si>
  <si>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</si>
  <si>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</si>
  <si>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</si>
  <si>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</si>
  <si>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</si>
  <si>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</si>
  <si>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</si>
  <si>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</si>
  <si>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</si>
  <si>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</si>
  <si>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</si>
  <si>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</si>
  <si>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</si>
  <si>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</si>
  <si>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</si>
  <si>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</si>
  <si>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</si>
  <si>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</si>
  <si>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</si>
  <si>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</si>
  <si>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</si>
  <si>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</si>
  <si>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</si>
  <si>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</si>
  <si>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</si>
  <si>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</si>
  <si>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</si>
  <si>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</si>
  <si>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</si>
  <si>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</si>
  <si>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</si>
  <si>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</si>
  <si>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</si>
  <si>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</si>
  <si>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</si>
  <si>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</si>
  <si>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</si>
  <si>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</si>
  <si>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</si>
  <si>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</si>
  <si>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</si>
  <si>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</si>
  <si>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</si>
  <si>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</si>
  <si>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</si>
  <si>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</si>
  <si>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</si>
  <si>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</si>
  <si>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</si>
  <si>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</si>
  <si>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</si>
  <si>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</si>
  <si>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</si>
  <si>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</si>
  <si>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</si>
  <si>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</si>
  <si>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</si>
  <si>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</si>
  <si>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</si>
  <si>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</si>
  <si>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</si>
  <si>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</si>
  <si>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</si>
  <si>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</si>
  <si>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</si>
  <si>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</si>
  <si>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</si>
  <si>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</si>
  <si>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</si>
  <si>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</si>
  <si>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</si>
  <si>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</si>
  <si>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</si>
  <si>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</si>
  <si>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</si>
  <si>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</si>
  <si>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</si>
  <si>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</si>
  <si>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</si>
  <si>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</si>
  <si>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</si>
  <si>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</si>
  <si>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</si>
  <si>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</si>
  <si>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</si>
  <si>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</si>
  <si>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</si>
  <si>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</si>
  <si>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</si>
  <si>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</si>
  <si>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</si>
  <si>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</si>
  <si>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</si>
  <si>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</si>
  <si>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</si>
  <si>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</si>
  <si>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</si>
  <si>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</si>
  <si>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</si>
  <si>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</si>
  <si>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</si>
  <si>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</si>
  <si>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</si>
  <si>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</si>
  <si>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</si>
  <si>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</si>
  <si>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</si>
  <si>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</si>
  <si>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</si>
  <si>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</si>
  <si>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</si>
  <si>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</si>
  <si>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</si>
  <si>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</si>
  <si>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</si>
  <si>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</si>
  <si>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</si>
  <si>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</si>
  <si>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</si>
  <si>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</si>
  <si>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</si>
  <si>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</si>
  <si>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</si>
  <si>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</si>
  <si>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</si>
  <si>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</si>
  <si>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</si>
  <si>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</si>
  <si>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</si>
  <si>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</si>
  <si>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</si>
  <si>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</si>
  <si>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</si>
  <si>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</si>
  <si>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</si>
  <si>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</si>
  <si>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</si>
  <si>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</si>
  <si>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</si>
  <si>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</si>
  <si>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</si>
  <si>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</si>
  <si>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</si>
  <si>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</si>
  <si>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</si>
  <si>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</si>
  <si>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</si>
  <si>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</si>
  <si>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</si>
  <si>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</si>
  <si>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</si>
  <si>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</si>
  <si>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</si>
  <si>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</si>
  <si>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</si>
  <si>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</si>
  <si>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</si>
  <si>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</si>
  <si>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</si>
  <si>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</si>
  <si>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</si>
  <si>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</si>
  <si>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</si>
  <si>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</si>
  <si>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</si>
  <si>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</si>
  <si>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</si>
  <si>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</si>
  <si>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</si>
  <si>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</si>
  <si>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</si>
  <si>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</si>
  <si>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</si>
  <si>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</si>
  <si>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</si>
  <si>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</si>
  <si>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</si>
  <si>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</si>
  <si>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</si>
  <si>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</si>
  <si>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</si>
  <si>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</si>
  <si>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</si>
  <si>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</si>
  <si>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</si>
  <si>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</si>
  <si>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</si>
  <si>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</si>
  <si>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</si>
  <si>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</si>
  <si>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</si>
  <si>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</si>
  <si>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</si>
  <si>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</si>
  <si>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</si>
  <si>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</si>
  <si>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</si>
  <si>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</si>
  <si>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</si>
  <si>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</si>
  <si>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</si>
  <si>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</si>
  <si>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</si>
  <si>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</si>
  <si>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</si>
  <si>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</si>
  <si>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</si>
  <si>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</si>
  <si>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</si>
  <si>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</si>
  <si>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</si>
  <si>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</si>
  <si>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</si>
  <si>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</si>
  <si>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</si>
  <si>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</si>
  <si>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</si>
  <si>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</si>
  <si>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</si>
  <si>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</si>
  <si>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</si>
  <si>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</si>
  <si>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</si>
  <si>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</si>
  <si>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</si>
  <si>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</si>
  <si>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</si>
  <si>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</si>
  <si>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</si>
  <si>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</si>
  <si>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</si>
  <si>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</si>
  <si>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</si>
  <si>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</si>
  <si>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</si>
  <si>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</si>
  <si>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</si>
  <si>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</si>
  <si>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</si>
  <si>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</si>
  <si>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</si>
  <si>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</si>
  <si>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</si>
  <si>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</si>
  <si>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</si>
  <si>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</si>
  <si>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</si>
  <si>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</si>
  <si>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</si>
  <si>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</si>
  <si>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</si>
  <si>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</si>
  <si>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</si>
  <si>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</si>
  <si>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</si>
  <si>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</si>
  <si>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</si>
  <si>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</si>
  <si>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</si>
  <si>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</si>
  <si>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</si>
  <si>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</si>
  <si>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</si>
  <si>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</si>
  <si>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</si>
  <si>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</si>
  <si>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</si>
  <si>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</si>
  <si>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</si>
  <si>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</si>
  <si>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</si>
  <si>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</si>
  <si>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</si>
  <si>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</si>
  <si>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</si>
  <si>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</si>
  <si>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</si>
  <si>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</si>
  <si>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</si>
  <si>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</si>
  <si>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</si>
  <si>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</si>
  <si>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</si>
  <si>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</si>
  <si>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</si>
  <si>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</si>
  <si>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</si>
  <si>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</si>
  <si>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</si>
  <si>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</si>
  <si>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</si>
  <si>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</si>
  <si>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</si>
  <si>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</si>
  <si>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</si>
  <si>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</si>
  <si>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</si>
  <si>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</si>
  <si>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</si>
  <si>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</si>
  <si>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</si>
  <si>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</si>
  <si>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</si>
  <si>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</si>
  <si>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</si>
  <si>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</si>
  <si>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</si>
  <si>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</si>
  <si>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</si>
  <si>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</si>
  <si>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</si>
  <si>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</si>
  <si>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</si>
  <si>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</si>
  <si>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</si>
  <si>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</si>
  <si>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</si>
  <si>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</si>
  <si>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</si>
  <si>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</si>
  <si>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</si>
  <si>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</si>
  <si>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</si>
  <si>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</si>
  <si>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</si>
  <si>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</si>
  <si>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</si>
  <si>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</si>
  <si>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</si>
  <si>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</si>
  <si>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</si>
  <si>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</si>
  <si>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</si>
  <si>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</si>
  <si>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</si>
  <si>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</si>
  <si>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</si>
  <si>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</si>
  <si>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</si>
  <si>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</si>
  <si>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</si>
  <si>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</si>
  <si>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</si>
  <si>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</si>
  <si>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</si>
  <si>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</si>
  <si>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</si>
  <si>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</si>
  <si>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</si>
  <si>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</si>
  <si>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</si>
  <si>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</si>
  <si>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</si>
  <si>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</si>
  <si>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</si>
  <si>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</si>
  <si>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</si>
  <si>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</si>
  <si>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</si>
  <si>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</si>
  <si>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</si>
  <si>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</si>
  <si>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</si>
  <si>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</si>
  <si>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</si>
  <si>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</si>
  <si>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</si>
  <si>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</si>
  <si>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</si>
  <si>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</si>
  <si>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</si>
  <si>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</si>
  <si>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</si>
  <si>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</si>
  <si>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</si>
  <si>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</si>
  <si>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</si>
  <si>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</si>
  <si>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</si>
  <si>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</si>
  <si>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</si>
  <si>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</si>
  <si>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</si>
  <si>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</si>
  <si>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</si>
  <si>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</si>
  <si>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</si>
  <si>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</si>
  <si>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</si>
  <si>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</si>
  <si>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</si>
  <si>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</si>
  <si>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</si>
  <si>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</si>
  <si>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</si>
  <si>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</si>
  <si>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</si>
  <si>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</si>
  <si>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</si>
  <si>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</si>
  <si>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</si>
  <si>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</si>
  <si>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</si>
  <si>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</si>
  <si>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</si>
  <si>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</si>
  <si>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</si>
  <si>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</si>
  <si>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</si>
  <si>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</si>
  <si>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</si>
  <si>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</si>
  <si>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</si>
  <si>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</si>
  <si>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</si>
  <si>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</si>
  <si>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</si>
  <si>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</si>
  <si>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</si>
  <si>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</si>
  <si>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</si>
  <si>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</si>
  <si>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</si>
  <si>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</si>
  <si>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</si>
  <si>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</si>
  <si>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</si>
  <si>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</si>
  <si>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</si>
  <si>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</si>
  <si>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</si>
  <si>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</si>
  <si>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</si>
  <si>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</si>
  <si>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</si>
  <si>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</si>
  <si>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</si>
  <si>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</si>
  <si>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</si>
  <si>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</si>
  <si>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</si>
  <si>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</si>
  <si>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</si>
  <si>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</si>
  <si>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</si>
  <si>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</si>
  <si>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</si>
  <si>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</si>
  <si>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</si>
  <si>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</si>
  <si>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</si>
  <si>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</si>
  <si>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</si>
  <si>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</si>
  <si>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</si>
  <si>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</si>
  <si>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</si>
  <si>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</si>
  <si>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</si>
  <si>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</si>
  <si>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</si>
  <si>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</si>
  <si>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</si>
  <si>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</si>
  <si>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</si>
  <si>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</si>
  <si>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</si>
  <si>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</si>
  <si>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</si>
  <si>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</si>
  <si>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</si>
  <si>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</si>
  <si>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</si>
  <si>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</si>
  <si>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</si>
  <si>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</si>
  <si>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</si>
  <si>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</si>
  <si>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</si>
  <si>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</si>
  <si>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</si>
  <si>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</si>
  <si>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</si>
  <si>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</si>
  <si>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</si>
  <si>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</si>
  <si>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</si>
  <si>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</si>
  <si>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</si>
  <si>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</si>
  <si>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</si>
  <si>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</si>
  <si>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</si>
  <si>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</si>
  <si>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</si>
  <si>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</si>
  <si>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</si>
  <si>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</si>
  <si>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</si>
  <si>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</si>
  <si>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</si>
  <si>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</si>
  <si>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</si>
  <si>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</si>
  <si>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</si>
  <si>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</si>
  <si>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</si>
  <si>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</si>
  <si>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</si>
  <si>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</si>
  <si>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</si>
  <si>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</si>
  <si>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</si>
  <si>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</si>
  <si>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</si>
  <si>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</si>
  <si>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</si>
  <si>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</si>
  <si>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</si>
  <si>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</si>
  <si>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</si>
  <si>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</si>
  <si>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</si>
  <si>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</si>
  <si>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</si>
  <si>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</si>
  <si>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</si>
  <si>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</si>
  <si>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</si>
  <si>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</si>
  <si>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</si>
  <si>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</si>
  <si>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</si>
  <si>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</si>
  <si>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</si>
  <si>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</si>
  <si>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</si>
  <si>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</si>
  <si>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</si>
  <si>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</si>
  <si>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</si>
  <si>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</si>
  <si>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</si>
  <si>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</si>
  <si>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</si>
  <si>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</si>
  <si>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</si>
  <si>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</si>
  <si>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</si>
  <si>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</si>
  <si>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</si>
  <si>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</si>
  <si>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</si>
  <si>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</si>
  <si>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</si>
  <si>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</si>
  <si>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</si>
  <si>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</si>
  <si>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</si>
  <si>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</si>
  <si>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</si>
  <si>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</si>
  <si>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</si>
  <si>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</si>
  <si>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</si>
  <si>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</si>
  <si>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</si>
  <si>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</si>
  <si>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</si>
  <si>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</si>
  <si>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</si>
  <si>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</si>
  <si>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</si>
  <si>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</si>
  <si>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</si>
  <si>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</si>
  <si>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</si>
  <si>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</si>
  <si>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</si>
  <si>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</si>
  <si>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</si>
  <si>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</si>
  <si>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</si>
  <si>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</si>
  <si>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</si>
  <si>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</si>
  <si>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</si>
  <si>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</si>
  <si>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</si>
  <si>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</si>
  <si>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</si>
  <si>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</si>
  <si>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</si>
  <si>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</si>
  <si>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</si>
  <si>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</si>
  <si>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</si>
  <si>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</si>
  <si>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</si>
  <si>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</si>
  <si>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</si>
  <si>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</si>
  <si>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</si>
  <si>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</si>
  <si>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</si>
  <si>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</si>
  <si>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</si>
  <si>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</si>
  <si>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</si>
  <si>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</si>
  <si>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</si>
  <si>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</si>
  <si>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</si>
  <si>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</si>
  <si>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</si>
  <si>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</si>
  <si>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</si>
  <si>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</si>
  <si>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</si>
  <si>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</si>
  <si>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</si>
  <si>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</si>
  <si>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</si>
  <si>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</si>
  <si>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</si>
  <si>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</si>
  <si>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</si>
  <si>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</si>
  <si>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</si>
  <si>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</si>
  <si>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</si>
  <si>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</si>
  <si>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</si>
  <si>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</si>
  <si>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</si>
  <si>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</si>
  <si>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</si>
  <si>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</si>
  <si>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</si>
  <si>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</si>
  <si>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</si>
  <si>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</si>
  <si>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</si>
  <si>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</si>
  <si>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</si>
  <si>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</si>
  <si>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</si>
  <si>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</si>
  <si>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</si>
  <si>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</si>
  <si>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</si>
  <si>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</si>
  <si>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</si>
  <si>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</si>
  <si>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</si>
  <si>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</si>
  <si>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</si>
  <si>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</si>
  <si>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</si>
  <si>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</si>
  <si>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</si>
  <si>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</si>
  <si>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</si>
  <si>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</si>
  <si>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</si>
  <si>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</si>
  <si>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</si>
  <si>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</si>
  <si>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</si>
  <si>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</si>
  <si>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</si>
  <si>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</si>
  <si>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</si>
  <si>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</si>
  <si>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</si>
  <si>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</si>
  <si>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</si>
  <si>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</si>
  <si>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</si>
  <si>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</si>
  <si>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</si>
  <si>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</si>
  <si>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</si>
  <si>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</si>
  <si>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</si>
  <si>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</si>
  <si>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</si>
  <si>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</si>
  <si>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</si>
  <si>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</si>
  <si>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</si>
  <si>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</si>
  <si>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</si>
  <si>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</si>
  <si>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</si>
  <si>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</si>
  <si>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</si>
  <si>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</si>
  <si>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</si>
  <si>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</si>
  <si>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</si>
  <si>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</si>
  <si>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</si>
  <si>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</si>
  <si>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</si>
  <si>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</si>
  <si>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</si>
  <si>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</si>
  <si>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</si>
  <si>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</si>
  <si>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</si>
  <si>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</si>
  <si>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</si>
  <si>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</si>
  <si>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</si>
  <si>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</si>
  <si>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</si>
  <si>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</si>
  <si>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</si>
  <si>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</si>
  <si>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</si>
  <si>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</si>
  <si>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</si>
  <si>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</si>
  <si>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</si>
  <si>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</si>
  <si>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</si>
  <si>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</si>
  <si>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</si>
  <si>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</si>
  <si>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</si>
  <si>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</si>
  <si>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</si>
  <si>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</si>
  <si>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</si>
  <si>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</si>
  <si>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</si>
  <si>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</si>
  <si>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</si>
  <si>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</si>
  <si>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</si>
  <si>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</si>
  <si>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</si>
  <si>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</si>
  <si>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</si>
  <si>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</si>
  <si>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</si>
  <si>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</si>
  <si>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</si>
  <si>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</si>
  <si>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</si>
  <si>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</si>
  <si>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</si>
  <si>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</si>
  <si>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</si>
  <si>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</si>
  <si>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</si>
  <si>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</si>
  <si>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</si>
  <si>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</si>
  <si>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</si>
  <si>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</si>
  <si>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</si>
  <si>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</si>
  <si>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</si>
  <si>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</si>
  <si>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</si>
  <si>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</si>
  <si>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</si>
  <si>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</si>
  <si>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</si>
  <si>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</si>
  <si>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</si>
  <si>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</si>
  <si>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</si>
  <si>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</si>
  <si>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</si>
  <si>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</si>
  <si>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</si>
  <si>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</si>
  <si>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</si>
  <si>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</si>
  <si>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</si>
  <si>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</si>
  <si>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</si>
  <si>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</si>
  <si>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</si>
  <si>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</si>
  <si>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</si>
  <si>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</si>
  <si>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</si>
  <si>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</si>
  <si>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</si>
  <si>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</si>
  <si>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</si>
  <si>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</si>
  <si>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</si>
  <si>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</si>
  <si>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</si>
  <si>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</si>
  <si>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</si>
  <si>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</si>
  <si>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</si>
  <si>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</si>
  <si>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</si>
  <si>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</si>
  <si>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</si>
  <si>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</si>
  <si>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</si>
  <si>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</si>
  <si>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</si>
  <si>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</si>
  <si>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</si>
  <si>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</si>
  <si>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</si>
  <si>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</si>
  <si>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</si>
  <si>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</si>
  <si>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</si>
  <si>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</si>
  <si>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</si>
  <si>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</si>
  <si>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</si>
  <si>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</si>
  <si>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</si>
  <si>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</si>
  <si>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</si>
  <si>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</si>
  <si>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</si>
  <si>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</si>
  <si>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</si>
  <si>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</si>
  <si>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</si>
  <si>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</si>
  <si>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</si>
  <si>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</si>
  <si>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</si>
  <si>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</si>
  <si>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</si>
  <si>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</si>
  <si>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</si>
  <si>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</si>
  <si>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</si>
  <si>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</si>
  <si>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</si>
  <si>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</si>
  <si>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</si>
  <si>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</si>
  <si>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</si>
  <si>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</si>
  <si>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</si>
  <si>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</si>
  <si>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</si>
  <si>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</si>
  <si>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</si>
  <si>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</si>
  <si>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</si>
  <si>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</si>
  <si>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</si>
  <si>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</si>
  <si>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</si>
  <si>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</si>
  <si>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</si>
  <si>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</si>
  <si>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</si>
  <si>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</si>
  <si>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</si>
  <si>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</si>
  <si>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</si>
  <si>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</si>
  <si>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</si>
  <si>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</si>
  <si>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</si>
  <si>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</si>
  <si>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</si>
  <si>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</si>
  <si>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</si>
  <si>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</si>
  <si>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</si>
  <si>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</si>
  <si>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</si>
  <si>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</si>
  <si>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</si>
  <si>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</si>
  <si>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</si>
  <si>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</si>
  <si>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</si>
  <si>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</si>
  <si>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</si>
  <si>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</si>
  <si>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</si>
  <si>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</si>
  <si>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</si>
  <si>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</si>
  <si>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</si>
  <si>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</si>
  <si>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</si>
  <si>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</si>
  <si>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</si>
  <si>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</si>
  <si>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</si>
  <si>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</si>
  <si>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</si>
  <si>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</si>
  <si>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</si>
  <si>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</si>
  <si>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</si>
  <si>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</si>
  <si>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</si>
  <si>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</si>
  <si>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</si>
  <si>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</si>
  <si>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</si>
  <si>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</si>
  <si>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</si>
  <si>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</si>
  <si>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</si>
  <si>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</si>
  <si>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</si>
  <si>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</si>
  <si>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</si>
  <si>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</si>
  <si>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</si>
  <si>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</si>
  <si>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</si>
  <si>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</si>
  <si>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</si>
  <si>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</si>
  <si>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</si>
  <si>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</si>
  <si>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</si>
  <si>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</si>
  <si>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</si>
  <si>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</si>
  <si>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</si>
  <si>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</si>
  <si>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</si>
  <si>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</si>
  <si>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</si>
  <si>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</si>
  <si>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</si>
  <si>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</si>
  <si>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</si>
  <si>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</si>
  <si>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</si>
  <si>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</si>
  <si>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</si>
  <si>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</si>
  <si>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</si>
  <si>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</si>
  <si>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</si>
  <si>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</si>
  <si>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</si>
  <si>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</si>
  <si>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</si>
  <si>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</si>
  <si>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</si>
  <si>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</si>
  <si>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</si>
  <si>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</si>
  <si>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</si>
  <si>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</si>
  <si>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</si>
  <si>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</si>
  <si>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</si>
  <si>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</si>
  <si>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</si>
  <si>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</si>
  <si>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</si>
  <si>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</si>
  <si>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</si>
  <si>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</si>
  <si>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</si>
  <si>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</si>
  <si>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</si>
  <si>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</si>
  <si>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</si>
  <si>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</si>
  <si>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</si>
  <si>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</si>
  <si>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</si>
  <si>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</si>
  <si>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</si>
  <si>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</si>
  <si>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</si>
  <si>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</si>
  <si>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</si>
  <si>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</si>
  <si>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</si>
  <si>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</si>
  <si>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</si>
  <si>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</si>
  <si>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</si>
  <si>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</si>
  <si>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</si>
  <si>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</si>
  <si>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</si>
  <si>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</si>
  <si>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</si>
  <si>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</si>
  <si>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</si>
  <si>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</si>
  <si>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</si>
  <si>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</si>
  <si>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</si>
  <si>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</si>
  <si>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</si>
  <si>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</si>
  <si>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</si>
  <si>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</si>
  <si>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</si>
  <si>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</si>
  <si>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</si>
  <si>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</si>
  <si>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</si>
  <si>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</si>
  <si>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</si>
  <si>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</si>
  <si>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</si>
  <si>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</si>
  <si>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</si>
  <si>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</si>
  <si>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</si>
  <si>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</si>
  <si>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</si>
  <si>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</si>
  <si>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</si>
  <si>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</si>
  <si>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</si>
  <si>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</si>
  <si>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</si>
  <si>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</si>
  <si>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</si>
  <si>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</si>
  <si>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</si>
  <si>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</si>
  <si>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</si>
  <si>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</si>
  <si>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</si>
  <si>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</si>
  <si>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</si>
  <si>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</si>
  <si>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</si>
  <si>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</si>
  <si>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</si>
  <si>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</si>
  <si>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</si>
  <si>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</si>
  <si>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</si>
  <si>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</si>
  <si>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</si>
  <si>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</si>
  <si>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</si>
  <si>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</si>
  <si>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</si>
  <si>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</si>
  <si>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</si>
  <si>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</si>
  <si>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</si>
  <si>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</si>
  <si>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</si>
  <si>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</si>
  <si>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</si>
  <si>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</si>
  <si>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</si>
  <si>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</si>
  <si>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</si>
  <si>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</si>
  <si>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</si>
  <si>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</si>
  <si>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</si>
  <si>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</si>
  <si>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</si>
  <si>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</si>
  <si>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</si>
  <si>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</si>
  <si>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</si>
  <si>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</si>
  <si>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</si>
  <si>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</si>
  <si>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</si>
  <si>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</si>
  <si>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</si>
  <si>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</si>
  <si>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</si>
  <si>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</si>
  <si>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</si>
  <si>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</si>
  <si>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</si>
  <si>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</si>
  <si>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</si>
  <si>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</si>
  <si>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</si>
  <si>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</si>
  <si>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</si>
  <si>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</si>
  <si>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</si>
  <si>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</si>
  <si>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</si>
  <si>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</si>
  <si>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</si>
  <si>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</si>
  <si>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</si>
  <si>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</si>
  <si>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</si>
  <si>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</si>
  <si>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</si>
  <si>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</si>
  <si>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</si>
  <si>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</si>
  <si>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</si>
  <si>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</si>
  <si>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</si>
  <si>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</si>
  <si>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</si>
  <si>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</si>
  <si>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</si>
  <si>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</si>
  <si>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</si>
  <si>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</si>
  <si>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</si>
  <si>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</si>
  <si>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</si>
  <si>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</si>
  <si>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</si>
  <si>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</si>
  <si>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</si>
  <si>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</si>
  <si>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</si>
  <si>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</si>
  <si>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</si>
  <si>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</si>
  <si>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</si>
  <si>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</si>
  <si>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</si>
  <si>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</si>
  <si>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</si>
  <si>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</si>
  <si>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</si>
  <si>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</si>
  <si>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</si>
  <si>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</si>
  <si>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</si>
  <si>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</si>
  <si>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</si>
  <si>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</si>
  <si>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</si>
  <si>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</si>
  <si>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</si>
  <si>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</si>
  <si>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</si>
  <si>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</si>
  <si>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</si>
  <si>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</si>
  <si>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</si>
  <si>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</si>
  <si>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</si>
  <si>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</si>
  <si>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</si>
  <si>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</si>
  <si>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</si>
  <si>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</si>
  <si>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</si>
  <si>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</si>
  <si>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</si>
  <si>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</si>
  <si>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</si>
  <si>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</si>
  <si>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</si>
  <si>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</si>
  <si>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</si>
  <si>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</si>
  <si>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</si>
  <si>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</si>
  <si>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</si>
  <si>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</si>
  <si>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</si>
  <si>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</si>
  <si>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</si>
  <si>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</si>
  <si>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</si>
  <si>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</si>
  <si>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</si>
  <si>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</si>
  <si>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</si>
  <si>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</si>
  <si>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</si>
  <si>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</si>
  <si>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</si>
  <si>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</si>
  <si>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</si>
  <si>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</si>
  <si>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</si>
  <si>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</si>
  <si>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</si>
  <si>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</si>
  <si>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</si>
  <si>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</si>
  <si>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</si>
  <si>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</si>
  <si>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</si>
  <si>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</si>
  <si>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</si>
  <si>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</si>
  <si>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</si>
  <si>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</si>
  <si>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</si>
  <si>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</si>
  <si>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</si>
  <si>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</si>
  <si>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</si>
  <si>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</si>
  <si>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</si>
  <si>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</si>
  <si>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</si>
  <si>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</si>
  <si>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</si>
  <si>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</si>
  <si>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</si>
  <si>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</si>
  <si>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</si>
  <si>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</si>
  <si>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</si>
  <si>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</si>
  <si>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</si>
  <si>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</si>
  <si>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</si>
  <si>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</si>
  <si>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</si>
  <si>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</si>
  <si>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</si>
  <si>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</si>
  <si>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</si>
  <si>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</si>
  <si>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</si>
  <si>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</si>
  <si>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</si>
  <si>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</si>
  <si>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</si>
  <si>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</si>
  <si>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</si>
  <si>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</si>
  <si>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</si>
  <si>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</si>
  <si>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</si>
  <si>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</si>
  <si>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</si>
  <si>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</si>
  <si>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</si>
  <si>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</si>
  <si>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</si>
  <si>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</si>
  <si>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</si>
  <si>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</si>
  <si>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</si>
  <si>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</si>
  <si>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</si>
  <si>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</si>
  <si>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</si>
  <si>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</si>
  <si>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</si>
  <si>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</si>
  <si>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</si>
  <si>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</si>
  <si>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</si>
  <si>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</si>
  <si>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</si>
  <si>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</si>
  <si>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</si>
  <si>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</si>
  <si>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</si>
  <si>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</si>
  <si>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</si>
  <si>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</si>
  <si>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</si>
  <si>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</si>
  <si>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</si>
  <si>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</si>
  <si>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</si>
  <si>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</si>
  <si>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</si>
  <si>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</si>
  <si>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</si>
  <si>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</si>
  <si>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</si>
  <si>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</si>
  <si>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</si>
  <si>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</si>
  <si>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</si>
  <si>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</si>
  <si>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</si>
  <si>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</si>
  <si>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</si>
  <si>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</si>
  <si>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</si>
  <si>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</si>
  <si>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</si>
  <si>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</si>
  <si>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</si>
  <si>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</si>
  <si>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</si>
  <si>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</si>
  <si>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</si>
  <si>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</si>
  <si>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</si>
  <si>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</si>
  <si>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</si>
  <si>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</si>
  <si>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</si>
  <si>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</si>
  <si>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</si>
  <si>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</si>
  <si>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</si>
  <si>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</si>
  <si>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</si>
  <si>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</si>
  <si>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</si>
  <si>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</si>
  <si>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</si>
  <si>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</si>
  <si>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</si>
  <si>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</si>
  <si>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</si>
  <si>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</si>
  <si>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</si>
  <si>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</si>
  <si>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</si>
  <si>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</si>
  <si>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</si>
  <si>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</si>
  <si>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</si>
  <si>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</si>
  <si>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</si>
  <si>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</si>
  <si>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</si>
  <si>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</si>
  <si>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</si>
  <si>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</si>
  <si>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</si>
  <si>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</si>
  <si>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</si>
  <si>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</si>
  <si>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</si>
  <si>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</si>
  <si>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</si>
  <si>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</si>
  <si>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</si>
  <si>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</si>
  <si>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</si>
  <si>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</si>
  <si>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</si>
  <si>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</si>
  <si>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</si>
  <si>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</si>
  <si>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</si>
  <si>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</si>
  <si>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</si>
  <si>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</si>
  <si>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</si>
  <si>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</si>
  <si>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</si>
  <si>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</si>
  <si>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</si>
  <si>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</si>
  <si>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</si>
  <si>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</si>
  <si>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</si>
  <si>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</si>
  <si>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</si>
  <si>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</si>
  <si>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</si>
  <si>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</si>
  <si>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</si>
  <si>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</si>
  <si>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</si>
  <si>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</si>
  <si>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</si>
  <si>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</si>
  <si>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</si>
  <si>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</si>
  <si>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</si>
  <si>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</si>
  <si>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</si>
  <si>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</si>
  <si>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</si>
  <si>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</si>
  <si>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</si>
  <si>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</si>
  <si>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</si>
  <si>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</si>
  <si>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</si>
  <si>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</si>
  <si>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</si>
  <si>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</si>
  <si>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</si>
  <si>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</si>
  <si>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</si>
  <si>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</si>
  <si>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</si>
  <si>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</si>
  <si>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</si>
  <si>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</si>
  <si>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</si>
  <si>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</si>
  <si>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</si>
  <si>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</si>
  <si>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</si>
  <si>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</si>
  <si>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</si>
  <si>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</si>
  <si>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</si>
  <si>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</si>
  <si>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</si>
  <si>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</si>
  <si>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</si>
  <si>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</si>
  <si>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</si>
  <si>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</si>
  <si>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</si>
  <si>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</si>
  <si>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</si>
  <si>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</si>
  <si>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</si>
  <si>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</si>
  <si>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</si>
  <si>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</si>
  <si>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</si>
  <si>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</si>
  <si>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</si>
  <si>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</si>
  <si>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</si>
  <si>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</si>
  <si>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</si>
  <si>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</si>
  <si>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</si>
  <si>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</si>
  <si>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</si>
  <si>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</si>
  <si>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</si>
  <si>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</si>
  <si>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</si>
  <si>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</si>
  <si>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</si>
  <si>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</si>
  <si>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</si>
  <si>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</si>
  <si>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</si>
  <si>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</si>
  <si>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</si>
  <si>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</si>
  <si>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</si>
  <si>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</si>
  <si>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</si>
  <si>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</si>
  <si>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</si>
  <si>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</si>
  <si>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</si>
  <si>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</si>
  <si>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</si>
  <si>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</si>
  <si>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</si>
  <si>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</si>
  <si>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</si>
  <si>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</si>
  <si>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</si>
  <si>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</si>
  <si>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</si>
  <si>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</si>
  <si>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</si>
  <si>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</si>
  <si>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</si>
  <si>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</si>
  <si>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</si>
  <si>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</si>
  <si>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</si>
  <si>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</si>
  <si>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</si>
  <si>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</si>
  <si>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</si>
  <si>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</si>
  <si>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</si>
  <si>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</si>
  <si>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</si>
  <si>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</si>
  <si>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</si>
  <si>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</si>
  <si>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</si>
  <si>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</si>
  <si>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</si>
  <si>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</si>
  <si>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</si>
  <si>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</si>
  <si>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</si>
  <si>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</si>
  <si>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</si>
  <si>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</si>
  <si>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</si>
  <si>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</si>
  <si>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</si>
  <si>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</si>
  <si>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</si>
  <si>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</si>
  <si>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</si>
  <si>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</si>
  <si>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</si>
  <si>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</si>
  <si>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</si>
  <si>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</si>
  <si>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</si>
  <si>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</si>
  <si>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</si>
  <si>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</si>
  <si>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</si>
  <si>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</si>
  <si>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</si>
  <si>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</si>
  <si>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</si>
  <si>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</si>
  <si>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</si>
  <si>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</si>
  <si>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</si>
  <si>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</si>
  <si>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</si>
  <si>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</si>
  <si>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</si>
  <si>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</si>
  <si>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</si>
  <si>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</si>
  <si>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</si>
  <si>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</si>
  <si>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</si>
  <si>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</si>
  <si>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</si>
  <si>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</si>
  <si>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</si>
  <si>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</si>
  <si>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</si>
  <si>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</si>
  <si>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</si>
  <si>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</si>
  <si>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</si>
  <si>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</si>
  <si>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</si>
  <si>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</si>
  <si>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</si>
  <si>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</si>
  <si>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</si>
  <si>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</si>
  <si>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</si>
  <si>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</si>
  <si>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</si>
  <si>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</si>
  <si>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</si>
  <si>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</si>
  <si>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</si>
  <si>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</si>
  <si>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</si>
  <si>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</si>
  <si>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</si>
  <si>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</si>
  <si>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</si>
  <si>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</si>
  <si>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</si>
  <si>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</si>
  <si>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</si>
  <si>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</si>
  <si>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</si>
  <si>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</si>
  <si>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</si>
  <si>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</si>
  <si>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</si>
  <si>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</si>
  <si>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</si>
  <si>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</si>
  <si>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</si>
  <si>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</si>
  <si>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</si>
  <si>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</si>
  <si>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</si>
  <si>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</si>
  <si>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</si>
  <si>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</si>
  <si>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</si>
  <si>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</si>
  <si>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</si>
  <si>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</si>
  <si>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</si>
  <si>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</si>
  <si>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</si>
  <si>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</si>
  <si>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</si>
  <si>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</si>
  <si>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</si>
  <si>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</si>
  <si>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</si>
  <si>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</si>
  <si>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</si>
  <si>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</si>
  <si>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</si>
  <si>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</si>
  <si>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</si>
  <si>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</si>
  <si>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</si>
  <si>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</si>
  <si>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</si>
  <si>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</si>
  <si>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</si>
  <si>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</si>
  <si>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</si>
  <si>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</si>
  <si>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</si>
  <si>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</si>
  <si>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</si>
  <si>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</si>
  <si>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</si>
  <si>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</si>
  <si>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</si>
  <si>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</si>
  <si>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</si>
  <si>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</si>
  <si>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</si>
  <si>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</si>
  <si>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</si>
  <si>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</si>
  <si>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</si>
  <si>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</si>
  <si>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</si>
  <si>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</si>
  <si>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</si>
  <si>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</si>
  <si>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</si>
  <si>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</si>
  <si>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</si>
  <si>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</si>
  <si>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</si>
  <si>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</si>
  <si>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</si>
  <si>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</si>
  <si>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</si>
  <si>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</si>
  <si>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</si>
  <si>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</si>
  <si>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</si>
  <si>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</si>
  <si>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</si>
  <si>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</si>
  <si>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</si>
  <si>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</si>
  <si>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</si>
  <si>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</si>
  <si>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</si>
  <si>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</si>
  <si>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</si>
  <si>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</si>
  <si>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</si>
  <si>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</si>
  <si>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</si>
  <si>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</si>
  <si>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</si>
  <si>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</si>
  <si>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</si>
  <si>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</si>
  <si>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</si>
  <si>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</si>
  <si>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</si>
  <si>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</si>
  <si>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</si>
  <si>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</si>
  <si>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</si>
  <si>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</si>
  <si>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</si>
  <si>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</si>
  <si>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</si>
  <si>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</si>
  <si>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</si>
  <si>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</si>
  <si>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</si>
  <si>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</si>
  <si>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</si>
  <si>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</si>
  <si>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</si>
  <si>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</si>
  <si>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</si>
  <si>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</si>
  <si>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</si>
  <si>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</si>
  <si>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</si>
  <si>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</si>
  <si>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</si>
  <si>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</si>
  <si>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</si>
  <si>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</si>
  <si>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</si>
  <si>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</si>
  <si>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</si>
  <si>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</si>
  <si>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</si>
  <si>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</si>
  <si>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</si>
  <si>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</si>
  <si>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</si>
  <si>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</si>
  <si>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</si>
  <si>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</si>
  <si>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</si>
  <si>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</si>
  <si>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</si>
  <si>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</si>
  <si>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</si>
  <si>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</si>
  <si>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</si>
  <si>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</si>
  <si>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</si>
  <si>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</si>
  <si>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</si>
  <si>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</si>
  <si>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</si>
  <si>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</si>
  <si>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</si>
  <si>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</si>
  <si>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</si>
  <si>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</si>
  <si>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</si>
  <si>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</si>
  <si>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</si>
  <si>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</si>
  <si>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</si>
  <si>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</si>
  <si>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</si>
  <si>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</si>
  <si>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</si>
  <si>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</si>
  <si>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</si>
  <si>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</si>
  <si>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</si>
  <si>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</si>
  <si>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</si>
  <si>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</si>
  <si>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</si>
  <si>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</si>
  <si>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</si>
  <si>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</si>
  <si>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</si>
  <si>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</si>
  <si>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</si>
  <si>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</si>
  <si>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</si>
  <si>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</si>
  <si>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</si>
  <si>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</si>
  <si>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</si>
  <si>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</si>
  <si>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</si>
  <si>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</si>
  <si>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</si>
  <si>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</si>
  <si>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</si>
  <si>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</si>
  <si>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</si>
  <si>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</si>
  <si>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</si>
  <si>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</si>
  <si>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</si>
  <si>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</si>
  <si>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</si>
  <si>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</si>
  <si>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</si>
  <si>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</si>
  <si>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</si>
  <si>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</si>
  <si>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</si>
  <si>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</si>
  <si>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</si>
  <si>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</si>
  <si>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</si>
  <si>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</si>
  <si>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</si>
  <si>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</si>
  <si>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</si>
  <si>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</si>
  <si>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</si>
  <si>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</si>
  <si>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</si>
  <si>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</si>
  <si>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</si>
  <si>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</si>
  <si>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</si>
  <si>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</si>
  <si>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</si>
  <si>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</si>
  <si>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</si>
  <si>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</si>
  <si>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</si>
  <si>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</si>
  <si>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</si>
  <si>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</si>
  <si>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</si>
  <si>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</si>
  <si>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</si>
  <si>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</si>
  <si>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</si>
  <si>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</si>
  <si>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</si>
  <si>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</si>
  <si>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</si>
  <si>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</si>
  <si>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</si>
  <si>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</si>
  <si>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</si>
  <si>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</si>
  <si>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</si>
  <si>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</si>
  <si>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</si>
  <si>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</si>
  <si>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</si>
  <si>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</si>
  <si>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</si>
  <si>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</si>
  <si>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</si>
  <si>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</si>
  <si>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</si>
  <si>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</si>
  <si>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</si>
  <si>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</si>
  <si>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</si>
  <si>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</si>
  <si>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</si>
  <si>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</si>
  <si>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</si>
  <si>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</si>
  <si>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</si>
  <si>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</si>
  <si>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</si>
  <si>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</si>
  <si>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</si>
  <si>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</si>
  <si>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</si>
  <si>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</si>
  <si>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</si>
  <si>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</si>
  <si>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</si>
  <si>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</si>
  <si>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</si>
  <si>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</si>
  <si>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</si>
  <si>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</si>
  <si>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</si>
  <si>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</si>
  <si>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</si>
  <si>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</si>
  <si>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</si>
  <si>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</si>
  <si>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</si>
  <si>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</si>
  <si>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</si>
  <si>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</si>
  <si>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</si>
  <si>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</si>
  <si>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</si>
  <si>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</si>
  <si>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</si>
  <si>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</si>
  <si>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</si>
  <si>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</si>
  <si>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</si>
  <si>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</si>
  <si>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</si>
  <si>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</si>
  <si>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</si>
  <si>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</si>
  <si>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</si>
  <si>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</si>
  <si>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</si>
  <si>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</si>
  <si>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</si>
  <si>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</si>
  <si>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</si>
  <si>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</si>
  <si>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</si>
  <si>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</si>
  <si>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</si>
  <si>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</si>
  <si>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</si>
  <si>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</si>
  <si>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</si>
  <si>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</si>
  <si>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</si>
  <si>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</si>
  <si>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</si>
  <si>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</si>
  <si>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</si>
  <si>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</si>
  <si>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</si>
  <si>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</si>
  <si>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</si>
  <si>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</si>
  <si>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</si>
  <si>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</si>
  <si>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</si>
  <si>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</si>
  <si>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</si>
  <si>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</si>
  <si>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</si>
  <si>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</si>
  <si>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</si>
  <si>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</si>
  <si>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</si>
  <si>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</si>
  <si>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</si>
  <si>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</si>
  <si>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</si>
  <si>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</si>
  <si>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</si>
  <si>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</si>
  <si>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</si>
  <si>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</si>
  <si>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</si>
  <si>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</si>
  <si>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</si>
  <si>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</si>
  <si>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</si>
  <si>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</si>
  <si>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</si>
  <si>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</si>
  <si>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</si>
  <si>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</si>
  <si>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</si>
  <si>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</si>
  <si>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</si>
  <si>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</si>
  <si>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</si>
  <si>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</si>
  <si>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</si>
  <si>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</si>
  <si>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</si>
  <si>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</si>
  <si>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</si>
  <si>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</si>
  <si>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</si>
  <si>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</si>
  <si>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</si>
  <si>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</si>
  <si>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</si>
  <si>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</si>
  <si>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</si>
  <si>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</si>
  <si>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</si>
  <si>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</si>
  <si>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</si>
  <si>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</si>
  <si>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</si>
  <si>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</si>
  <si>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</si>
  <si>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</si>
  <si>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</si>
  <si>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</si>
  <si>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</si>
  <si>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</si>
  <si>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</si>
  <si>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</si>
  <si>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</si>
  <si>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</si>
  <si>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</si>
  <si>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</si>
  <si>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</si>
  <si>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</si>
  <si>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</si>
  <si>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</si>
  <si>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</si>
  <si>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</si>
  <si>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</si>
  <si>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</si>
  <si>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</si>
  <si>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</si>
  <si>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</si>
  <si>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</si>
  <si>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</si>
  <si>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</si>
  <si>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</si>
  <si>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</si>
  <si>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</si>
  <si>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</si>
  <si>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</si>
  <si>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</si>
  <si>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</si>
  <si>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</si>
  <si>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</si>
  <si>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</si>
  <si>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</si>
  <si>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</si>
  <si>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</si>
  <si>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</si>
  <si>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</si>
  <si>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</si>
  <si>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</si>
  <si>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</si>
  <si>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</si>
  <si>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</si>
  <si>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</si>
  <si>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</si>
  <si>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</si>
  <si>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</si>
  <si>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</si>
  <si>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</si>
  <si>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</si>
  <si>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</si>
  <si>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</si>
  <si>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</si>
  <si>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</si>
  <si>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</si>
  <si>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</si>
  <si>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</si>
  <si>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</si>
  <si>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</si>
  <si>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</si>
  <si>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</si>
  <si>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</si>
  <si>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</si>
  <si>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</si>
  <si>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</si>
  <si>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</si>
  <si>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</si>
  <si>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</si>
  <si>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</si>
  <si>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</si>
  <si>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</si>
  <si>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</si>
  <si>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</si>
  <si>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</si>
  <si>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</si>
  <si>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</si>
  <si>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</si>
  <si>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</si>
  <si>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</si>
  <si>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</si>
  <si>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</si>
  <si>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</si>
  <si>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</si>
  <si>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</si>
  <si>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</si>
  <si>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</si>
  <si>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</si>
  <si>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</si>
  <si>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</si>
  <si>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</si>
  <si>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</si>
  <si>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</si>
  <si>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</si>
  <si>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</si>
  <si>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</si>
  <si>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</si>
  <si>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</si>
  <si>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</si>
  <si>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</si>
  <si>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</si>
  <si>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</si>
  <si>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</si>
  <si>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</si>
  <si>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</si>
  <si>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</si>
  <si>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</si>
  <si>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</si>
  <si>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</si>
  <si>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</si>
  <si>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</si>
  <si>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</si>
  <si>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</si>
  <si>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</si>
  <si>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</si>
  <si>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</si>
  <si>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</si>
  <si>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</si>
  <si>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</si>
  <si>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</si>
  <si>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</si>
  <si>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</si>
  <si>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</si>
  <si>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</si>
  <si>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</si>
  <si>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</si>
  <si>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</si>
  <si>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</si>
  <si>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</si>
  <si>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</si>
  <si>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</si>
  <si>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</si>
  <si>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</si>
  <si>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</si>
  <si>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</si>
  <si>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</si>
  <si>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</si>
  <si>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</si>
  <si>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</si>
  <si>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</si>
  <si>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</si>
  <si>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</si>
  <si>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</si>
  <si>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</si>
  <si>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</si>
  <si>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</si>
  <si>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</si>
  <si>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</si>
  <si>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</si>
  <si>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</si>
  <si>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</si>
  <si>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</si>
  <si>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</si>
  <si>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</si>
  <si>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</si>
  <si>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</si>
  <si>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</si>
  <si>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</si>
  <si>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</si>
  <si>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</si>
  <si>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</si>
  <si>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</si>
  <si>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</si>
  <si>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</si>
  <si>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</si>
  <si>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</si>
  <si>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</si>
  <si>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</si>
  <si>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</si>
  <si>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</si>
  <si>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</si>
  <si>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</si>
  <si>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</si>
  <si>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</si>
  <si>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</si>
  <si>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</si>
  <si>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</si>
  <si>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</si>
  <si>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</si>
  <si>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</si>
  <si>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</si>
  <si>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</si>
  <si>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</si>
  <si>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</si>
  <si>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</si>
  <si>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</si>
  <si>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</si>
  <si>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</si>
  <si>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</si>
  <si>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</si>
  <si>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</si>
  <si>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</si>
  <si>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</si>
  <si>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</si>
  <si>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</si>
  <si>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</si>
  <si>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</si>
  <si>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</si>
  <si>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</si>
  <si>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</si>
  <si>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</si>
  <si>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</si>
  <si>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</si>
  <si>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</si>
  <si>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</si>
  <si>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</si>
  <si>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</si>
  <si>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</si>
  <si>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</si>
  <si>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</si>
  <si>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</si>
  <si>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</si>
  <si>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</si>
  <si>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</si>
  <si>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</si>
  <si>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</si>
  <si>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</si>
  <si>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</si>
  <si>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</si>
  <si>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</si>
  <si>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</si>
  <si>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</si>
  <si>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</si>
  <si>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</si>
  <si>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</si>
  <si>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</si>
  <si>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</si>
  <si>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</si>
  <si>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</si>
  <si>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</si>
  <si>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</si>
  <si>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</si>
  <si>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</si>
  <si>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</si>
  <si>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</si>
  <si>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</si>
  <si>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</si>
  <si>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</si>
  <si>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</si>
  <si>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</si>
  <si>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</si>
  <si>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</si>
  <si>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</si>
  <si>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</si>
  <si>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</si>
  <si>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</si>
  <si>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</si>
  <si>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</si>
  <si>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</si>
  <si>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</si>
  <si>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</si>
  <si>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</si>
  <si>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</si>
  <si>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</si>
  <si>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</si>
  <si>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</si>
  <si>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</si>
  <si>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</si>
  <si>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</si>
  <si>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</si>
  <si>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</si>
  <si>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</si>
  <si>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</si>
  <si>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</si>
  <si>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</si>
  <si>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</si>
  <si>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</si>
  <si>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</si>
  <si>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</si>
  <si>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</si>
  <si>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</si>
  <si>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</si>
  <si>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</si>
  <si>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</si>
  <si>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</si>
  <si>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</si>
  <si>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</si>
  <si>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</si>
  <si>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</si>
  <si>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</si>
  <si>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</si>
  <si>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</si>
  <si>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</si>
  <si>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</si>
  <si>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</si>
  <si>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</si>
  <si>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</si>
  <si>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</si>
  <si>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</si>
  <si>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</si>
  <si>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</si>
  <si>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</si>
  <si>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</si>
  <si>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</si>
  <si>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</si>
  <si>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</si>
  <si>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</si>
  <si>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</si>
  <si>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</si>
  <si>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</si>
  <si>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</si>
  <si>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</si>
  <si>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</si>
  <si>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</si>
  <si>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</si>
  <si>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</si>
  <si>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</si>
  <si>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</si>
  <si>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</si>
  <si>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</si>
  <si>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</si>
  <si>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</si>
  <si>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</si>
  <si>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</si>
  <si>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</si>
  <si>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</si>
  <si>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</si>
  <si>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</si>
  <si>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</si>
  <si>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</si>
  <si>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</si>
  <si>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</si>
  <si>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</si>
  <si>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</si>
  <si>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</si>
  <si>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</si>
  <si>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</si>
  <si>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</si>
  <si>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</si>
  <si>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</si>
  <si>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</si>
  <si>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</si>
  <si>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</si>
  <si>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</si>
  <si>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</si>
  <si>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</si>
  <si>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</si>
  <si>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</si>
  <si>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</si>
  <si>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</si>
  <si>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</si>
  <si>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</si>
  <si>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</si>
  <si>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</si>
  <si>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</si>
  <si>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</si>
  <si>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</si>
  <si>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</si>
  <si>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</si>
  <si>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</si>
  <si>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</si>
  <si>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</si>
  <si>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</si>
  <si>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</si>
  <si>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</si>
  <si>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</si>
  <si>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</si>
  <si>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</si>
  <si>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</si>
  <si>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</si>
  <si>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</si>
  <si>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</si>
  <si>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</si>
  <si>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</si>
  <si>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</si>
  <si>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</si>
  <si>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</si>
  <si>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</si>
  <si>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</si>
  <si>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</si>
  <si>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</si>
  <si>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</si>
  <si>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</si>
  <si>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</si>
  <si>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</si>
  <si>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</si>
  <si>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</si>
  <si>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</si>
  <si>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</si>
  <si>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</si>
  <si>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</si>
  <si>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</si>
  <si>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</si>
  <si>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</si>
  <si>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</si>
  <si>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</si>
  <si>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</si>
  <si>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</si>
  <si>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</si>
  <si>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</si>
  <si>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</si>
  <si>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</si>
  <si>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</si>
  <si>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</si>
  <si>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</si>
  <si>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</si>
  <si>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</si>
  <si>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</si>
  <si>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</si>
  <si>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</si>
  <si>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</si>
  <si>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</si>
  <si>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</si>
  <si>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</si>
  <si>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</si>
  <si>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</si>
  <si>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</si>
  <si>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</si>
  <si>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</si>
  <si>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</si>
  <si>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</si>
  <si>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</si>
  <si>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</si>
  <si>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</si>
  <si>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</si>
  <si>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</si>
  <si>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</si>
  <si>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</si>
  <si>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</si>
  <si>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</si>
  <si>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</si>
  <si>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</si>
  <si>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</si>
  <si>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</si>
  <si>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</si>
  <si>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</si>
  <si>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</si>
  <si>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</si>
  <si>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</si>
  <si>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</si>
  <si>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</si>
  <si>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</si>
  <si>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</si>
  <si>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</si>
  <si>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</si>
  <si>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</si>
  <si>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</si>
  <si>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</si>
  <si>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</si>
  <si>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</si>
  <si>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</si>
  <si>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</si>
  <si>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</si>
  <si>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</si>
  <si>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</si>
  <si>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</si>
  <si>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</si>
  <si>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</si>
  <si>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</si>
  <si>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</si>
  <si>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</si>
  <si>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</si>
  <si>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</si>
  <si>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</si>
  <si>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</si>
  <si>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</si>
  <si>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</si>
  <si>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</si>
  <si>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</si>
  <si>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</si>
  <si>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</si>
  <si>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</si>
  <si>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</si>
  <si>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</si>
  <si>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</si>
  <si>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</si>
  <si>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</si>
  <si>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</si>
  <si>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</si>
  <si>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</si>
  <si>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</si>
  <si>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</si>
  <si>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</si>
  <si>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</si>
  <si>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</si>
  <si>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</si>
  <si>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</si>
  <si>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</si>
  <si>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</si>
  <si>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</si>
  <si>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</si>
  <si>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</si>
  <si>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</si>
  <si>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</si>
  <si>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</si>
  <si>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</si>
  <si>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</si>
  <si>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</si>
  <si>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</si>
  <si>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</si>
  <si>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</si>
  <si>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</si>
  <si>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</si>
  <si>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</si>
  <si>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</si>
  <si>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</si>
  <si>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</si>
  <si>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</si>
  <si>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</si>
  <si>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</si>
  <si>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</si>
  <si>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</si>
  <si>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</si>
  <si>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</si>
  <si>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</si>
  <si>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</si>
  <si>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</si>
  <si>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</si>
  <si>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</si>
  <si>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</si>
  <si>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</si>
  <si>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</si>
  <si>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</si>
  <si>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</si>
  <si>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</si>
  <si>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</si>
  <si>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</si>
  <si>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</si>
  <si>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</si>
  <si>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</si>
  <si>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</si>
  <si>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</si>
  <si>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</si>
  <si>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</si>
  <si>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</si>
  <si>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</si>
  <si>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</si>
  <si>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</si>
  <si>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</si>
  <si>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</si>
  <si>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</si>
  <si>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</si>
  <si>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</si>
  <si>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</si>
  <si>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</si>
  <si>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</si>
  <si>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</si>
  <si>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</si>
  <si>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</si>
  <si>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</si>
  <si>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</si>
  <si>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</si>
  <si>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</si>
  <si>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</si>
  <si>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</si>
  <si>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</si>
  <si>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</si>
  <si>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</si>
  <si>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</si>
  <si>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</si>
  <si>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</si>
  <si>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</si>
  <si>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</si>
  <si>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</si>
  <si>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</si>
  <si>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</si>
  <si>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</si>
  <si>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</si>
  <si>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</si>
  <si>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</si>
  <si>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</si>
  <si>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</si>
  <si>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</si>
  <si>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</si>
  <si>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</si>
  <si>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</si>
  <si>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</si>
  <si>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</si>
  <si>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</si>
  <si>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</si>
  <si>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</si>
  <si>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</si>
  <si>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</si>
  <si>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</si>
  <si>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</si>
  <si>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</si>
  <si>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</si>
  <si>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</si>
  <si>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</si>
  <si>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</si>
  <si>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</si>
  <si>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</si>
  <si>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</si>
  <si>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</si>
  <si>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</si>
  <si>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</si>
  <si>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</si>
  <si>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</si>
  <si>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</si>
  <si>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</si>
  <si>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</si>
  <si>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</si>
  <si>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</si>
  <si>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</si>
  <si>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</si>
  <si>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</si>
  <si>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</si>
  <si>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</si>
  <si>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</si>
  <si>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</si>
  <si>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</si>
  <si>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</si>
  <si>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</si>
  <si>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</si>
  <si>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</si>
  <si>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</si>
  <si>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</si>
  <si>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</si>
  <si>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</si>
  <si>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</si>
  <si>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</si>
  <si>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</si>
  <si>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</si>
  <si>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</si>
  <si>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</si>
  <si>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</si>
  <si>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</si>
  <si>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</si>
  <si>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</si>
  <si>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</si>
  <si>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</si>
  <si>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</si>
  <si>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</si>
  <si>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</si>
  <si>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</si>
  <si>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</si>
  <si>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</si>
  <si>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</si>
  <si>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</si>
  <si>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</si>
  <si>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</si>
  <si>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</si>
  <si>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</si>
  <si>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</si>
  <si>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</si>
  <si>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</si>
  <si>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</si>
  <si>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</si>
  <si>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</si>
  <si>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</si>
  <si>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</si>
  <si>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</si>
  <si>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</si>
  <si>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</si>
  <si>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</si>
  <si>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</si>
  <si>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</si>
  <si>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</si>
  <si>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</si>
  <si>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</si>
  <si>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</si>
  <si>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</si>
  <si>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</si>
  <si>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</si>
  <si>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</si>
  <si>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</si>
  <si>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</si>
  <si>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</si>
  <si>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</si>
  <si>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</si>
  <si>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</si>
  <si>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</si>
  <si>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</si>
  <si>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</si>
  <si>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</si>
  <si>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</si>
  <si>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</si>
  <si>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</si>
  <si>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</si>
  <si>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</si>
  <si>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</si>
  <si>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</si>
  <si>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</si>
  <si>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</si>
  <si>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</si>
  <si>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</si>
  <si>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</si>
  <si>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</si>
  <si>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</si>
  <si>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</si>
  <si>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</si>
  <si>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</si>
  <si>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</si>
  <si>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</si>
  <si>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</si>
  <si>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</si>
  <si>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</si>
  <si>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</si>
  <si>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</si>
  <si>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</si>
  <si>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</si>
  <si>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</si>
  <si>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</si>
  <si>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</si>
  <si>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</si>
  <si>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</si>
  <si>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</si>
  <si>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</si>
  <si>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</si>
  <si>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</si>
  <si>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</si>
  <si>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</si>
  <si>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</si>
  <si>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</si>
  <si>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</si>
  <si>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</si>
  <si>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</si>
  <si>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</si>
  <si>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</si>
  <si>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</si>
  <si>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</si>
  <si>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</si>
  <si>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</si>
  <si>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</si>
  <si>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</si>
  <si>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</si>
  <si>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</si>
  <si>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</si>
  <si>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</si>
  <si>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</si>
  <si>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</si>
  <si>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</si>
  <si>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</si>
  <si>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</si>
  <si>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</si>
  <si>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</si>
  <si>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</si>
  <si>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</si>
  <si>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</si>
  <si>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</si>
  <si>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</si>
  <si>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</si>
  <si>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</si>
  <si>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</si>
  <si>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</si>
  <si>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</si>
  <si>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</si>
  <si>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</si>
  <si>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</si>
  <si>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</si>
  <si>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</si>
  <si>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</si>
  <si>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</si>
  <si>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</si>
  <si>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</si>
  <si>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</si>
  <si>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</si>
  <si>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</si>
  <si>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</si>
  <si>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</si>
  <si>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</si>
  <si>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</si>
  <si>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</si>
  <si>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</si>
  <si>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</si>
  <si>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</si>
  <si>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</si>
  <si>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</si>
  <si>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</si>
  <si>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</si>
  <si>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</si>
  <si>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</si>
  <si>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</si>
  <si>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</si>
  <si>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</si>
  <si>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</si>
  <si>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</si>
  <si>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</si>
  <si>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</si>
  <si>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</si>
  <si>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</si>
  <si>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</si>
  <si>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</si>
  <si>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</si>
  <si>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</si>
  <si>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</si>
  <si>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</si>
  <si>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</si>
  <si>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</si>
  <si>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</si>
  <si>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</si>
  <si>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</si>
  <si>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</si>
  <si>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</si>
  <si>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</si>
  <si>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</si>
  <si>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</si>
  <si>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</si>
  <si>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</si>
  <si>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</si>
  <si>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</si>
  <si>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</si>
  <si>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</si>
  <si>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</si>
  <si>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</si>
  <si>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</si>
  <si>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</si>
  <si>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</si>
  <si>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</si>
  <si>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</si>
  <si>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</si>
  <si>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</si>
  <si>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</si>
  <si>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</si>
  <si>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</si>
  <si>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</si>
  <si>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</si>
  <si>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</si>
  <si>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</si>
  <si>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</si>
  <si>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</si>
  <si>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</si>
  <si>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</si>
  <si>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</si>
  <si>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</si>
  <si>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</si>
  <si>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</si>
  <si>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</si>
  <si>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</si>
  <si>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</si>
  <si>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</si>
  <si>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</si>
  <si>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</si>
  <si>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</si>
  <si>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</si>
  <si>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</si>
  <si>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</si>
  <si>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</si>
  <si>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</si>
  <si>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</si>
  <si>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</si>
  <si>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</si>
  <si>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</si>
  <si>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</si>
  <si>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</si>
  <si>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</si>
  <si>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</si>
  <si>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</si>
  <si>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</si>
  <si>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</si>
  <si>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</si>
  <si>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</si>
  <si>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</si>
  <si>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</si>
  <si>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</si>
  <si>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</si>
  <si>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</si>
  <si>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</si>
  <si>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</si>
  <si>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</si>
  <si>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</si>
  <si>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</si>
  <si>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</si>
  <si>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</si>
  <si>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</si>
  <si>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</si>
  <si>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</si>
  <si>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</si>
  <si>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</si>
  <si>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</si>
  <si>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</si>
  <si>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</si>
  <si>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</si>
  <si>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</si>
  <si>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</si>
  <si>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</si>
  <si>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</si>
  <si>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</si>
  <si>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</si>
  <si>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</si>
  <si>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</si>
  <si>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</si>
  <si>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</si>
  <si>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</si>
  <si>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</si>
  <si>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</si>
  <si>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</si>
  <si>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</si>
  <si>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</si>
  <si>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</si>
  <si>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</si>
  <si>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</si>
  <si>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</si>
  <si>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</si>
  <si>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</si>
  <si>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</si>
  <si>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</si>
  <si>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</si>
  <si>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</si>
  <si>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</si>
  <si>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</si>
  <si>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</si>
  <si>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</si>
  <si>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</si>
  <si>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</si>
  <si>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</si>
  <si>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</si>
  <si>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</si>
  <si>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</si>
  <si>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</si>
  <si>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</si>
  <si>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</si>
  <si>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</si>
  <si>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</si>
  <si>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</si>
  <si>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</si>
  <si>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</si>
  <si>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</si>
  <si>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</si>
  <si>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</si>
  <si>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</si>
  <si>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</si>
  <si>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</si>
  <si>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</si>
  <si>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</si>
  <si>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</si>
  <si>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</si>
  <si>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</si>
  <si>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</si>
  <si>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</si>
  <si>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</si>
  <si>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</si>
  <si>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</si>
  <si>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</si>
  <si>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</si>
  <si>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</si>
  <si>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</si>
  <si>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</si>
  <si>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</si>
  <si>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</si>
  <si>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</si>
  <si>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</si>
  <si>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</si>
  <si>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</si>
  <si>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</si>
  <si>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</si>
  <si>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</si>
  <si>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</si>
  <si>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</si>
  <si>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</si>
  <si>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</si>
  <si>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</si>
  <si>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</si>
  <si>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</si>
  <si>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</si>
  <si>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</si>
  <si>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</si>
  <si>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</si>
  <si>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</si>
  <si>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</si>
  <si>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</si>
  <si>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</si>
  <si>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</si>
  <si>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</si>
  <si>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</si>
  <si>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</si>
  <si>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</si>
  <si>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</si>
  <si>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</si>
  <si>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</si>
  <si>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</si>
  <si>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</si>
  <si>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</si>
  <si>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</si>
  <si>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</si>
  <si>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</si>
  <si>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</si>
  <si>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</si>
  <si>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</si>
  <si>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</si>
  <si>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</si>
  <si>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</si>
  <si>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</si>
  <si>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</si>
  <si>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</si>
  <si>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</si>
  <si>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</si>
  <si>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</si>
  <si>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</si>
  <si>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</si>
  <si>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</si>
  <si>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</si>
  <si>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</si>
  <si>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</si>
  <si>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</si>
  <si>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</si>
  <si>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</si>
  <si>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</si>
  <si>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</si>
  <si>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</si>
  <si>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</si>
  <si>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</si>
  <si>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</si>
  <si>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</si>
  <si>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</si>
  <si>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</si>
  <si>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</si>
  <si>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</si>
  <si>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</si>
  <si>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</si>
  <si>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</si>
  <si>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</si>
  <si>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</si>
  <si>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</si>
  <si>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</si>
  <si>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</si>
  <si>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</si>
  <si>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</si>
  <si>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</si>
  <si>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</si>
  <si>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</si>
  <si>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</si>
  <si>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</si>
  <si>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</si>
  <si>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</si>
  <si>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</si>
  <si>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</si>
  <si>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</si>
  <si>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</si>
  <si>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</si>
  <si>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</si>
  <si>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</si>
  <si>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</si>
  <si>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</si>
  <si>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</si>
  <si>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</si>
  <si>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</si>
  <si>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</si>
  <si>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</si>
  <si>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</si>
  <si>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</si>
  <si>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</si>
  <si>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</si>
  <si>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</si>
  <si>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</si>
  <si>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</si>
  <si>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</si>
  <si>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</si>
  <si>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</si>
  <si>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</si>
  <si>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</si>
  <si>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</si>
  <si>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</si>
  <si>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</si>
  <si>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</si>
  <si>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</si>
  <si>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</si>
  <si>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</si>
  <si>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</si>
  <si>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</si>
  <si>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</si>
  <si>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</si>
  <si>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</si>
  <si>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</si>
  <si>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</si>
  <si>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</si>
  <si>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</si>
  <si>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</si>
  <si>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</si>
  <si>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</si>
  <si>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</si>
  <si>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</si>
  <si>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</si>
  <si>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</si>
  <si>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</si>
  <si>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</si>
  <si>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</si>
  <si>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</si>
  <si>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</si>
  <si>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</si>
  <si>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</si>
  <si>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</si>
  <si>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</si>
  <si>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</si>
  <si>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</si>
  <si>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</si>
  <si>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</si>
  <si>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</si>
  <si>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</si>
  <si>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</si>
  <si>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</si>
  <si>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</si>
  <si>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</si>
  <si>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</si>
  <si>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</si>
  <si>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</si>
  <si>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</si>
  <si>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</si>
  <si>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</si>
  <si>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</si>
  <si>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</si>
  <si>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</si>
  <si>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</si>
  <si>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</si>
  <si>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</si>
  <si>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</si>
  <si>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</si>
  <si>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</si>
  <si>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</si>
  <si>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</si>
  <si>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</si>
  <si>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</si>
  <si>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</si>
  <si>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</si>
  <si>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</si>
  <si>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</si>
  <si>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</si>
  <si>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</si>
  <si>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</si>
  <si>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</si>
  <si>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</si>
  <si>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</si>
  <si>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</si>
  <si>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</si>
  <si>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</si>
  <si>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</si>
  <si>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</si>
  <si>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</si>
  <si>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</si>
  <si>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</si>
  <si>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</si>
  <si>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</si>
  <si>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</si>
  <si>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</si>
  <si>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</si>
  <si>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</si>
  <si>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</si>
  <si>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</si>
  <si>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</si>
  <si>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</si>
  <si>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</si>
  <si>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</si>
  <si>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</si>
  <si>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</si>
  <si>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</si>
  <si>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</si>
  <si>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</si>
  <si>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</si>
  <si>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</si>
  <si>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</si>
  <si>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</si>
  <si>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</si>
  <si>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</si>
  <si>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</si>
  <si>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</si>
  <si>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</si>
  <si>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</si>
  <si>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</si>
  <si>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</si>
  <si>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</si>
  <si>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</si>
  <si>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</si>
  <si>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</si>
  <si>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</si>
  <si>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</si>
  <si>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</si>
  <si>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</si>
  <si>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</si>
  <si>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</si>
  <si>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</si>
  <si>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</si>
  <si>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</si>
  <si>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</si>
  <si>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</si>
  <si>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</si>
  <si>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</si>
  <si>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</si>
  <si>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</si>
  <si>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</si>
  <si>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</si>
  <si>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</si>
  <si>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</si>
  <si>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</si>
  <si>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</si>
  <si>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</si>
  <si>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</si>
  <si>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</si>
  <si>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</si>
  <si>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</si>
  <si>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</si>
  <si>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</si>
  <si>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</si>
  <si>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</si>
  <si>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</si>
  <si>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</si>
  <si>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</si>
  <si>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</si>
  <si>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</si>
  <si>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</si>
  <si>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</si>
  <si>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</si>
  <si>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</si>
  <si>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</si>
  <si>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</si>
  <si>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</si>
  <si>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</si>
  <si>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</si>
  <si>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</si>
  <si>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</si>
  <si>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</si>
  <si>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</si>
  <si>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</si>
  <si>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</si>
  <si>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</si>
  <si>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</si>
  <si>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</si>
  <si>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</si>
  <si>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</si>
  <si>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</si>
  <si>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</si>
  <si>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</si>
  <si>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</si>
  <si>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</si>
  <si>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</si>
  <si>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</si>
  <si>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</si>
  <si>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</si>
  <si>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</si>
  <si>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</si>
  <si>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</si>
  <si>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</si>
  <si>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</si>
  <si>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</si>
  <si>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</si>
  <si>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</si>
  <si>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</si>
  <si>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</si>
  <si>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</si>
  <si>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</si>
  <si>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</si>
  <si>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</si>
  <si>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</si>
  <si>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</si>
  <si>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</si>
  <si>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</si>
  <si>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</si>
  <si>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</si>
  <si>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</si>
  <si>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</si>
  <si>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</si>
  <si>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</si>
  <si>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</si>
  <si>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</si>
  <si>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</si>
  <si>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</si>
  <si>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</si>
  <si>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</si>
  <si>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</si>
  <si>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</si>
  <si>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</si>
  <si>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</si>
  <si>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</si>
  <si>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</si>
  <si>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</si>
  <si>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</si>
  <si>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</si>
  <si>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</si>
  <si>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</si>
  <si>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</si>
  <si>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</si>
  <si>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</si>
  <si>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</si>
  <si>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</si>
  <si>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</si>
  <si>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</si>
  <si>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</si>
  <si>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</si>
  <si>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</si>
  <si>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</si>
  <si>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</si>
  <si>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</si>
  <si>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</si>
  <si>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</si>
  <si>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</si>
  <si>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</si>
  <si>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</si>
  <si>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</si>
  <si>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</si>
  <si>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</si>
  <si>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</si>
  <si>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</si>
  <si>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</si>
  <si>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</si>
  <si>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</si>
  <si>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</si>
  <si>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</si>
  <si>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</si>
  <si>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</si>
  <si>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</si>
  <si>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</si>
  <si>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</si>
  <si>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</si>
  <si>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</si>
  <si>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</si>
  <si>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</si>
  <si>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</si>
  <si>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</si>
  <si>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</si>
  <si>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</si>
  <si>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</si>
  <si>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</si>
  <si>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</si>
  <si>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</si>
  <si>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</si>
  <si>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</si>
  <si>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</si>
  <si>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</si>
  <si>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</si>
  <si>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</si>
  <si>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</si>
  <si>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</si>
  <si>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</si>
  <si>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</si>
  <si>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</si>
  <si>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</si>
  <si>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</si>
  <si>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</si>
  <si>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</si>
  <si>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</si>
  <si>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</si>
  <si>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</si>
  <si>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</si>
  <si>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</si>
  <si>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</si>
  <si>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</si>
  <si>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</si>
  <si>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</si>
  <si>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</si>
  <si>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</si>
  <si>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</si>
  <si>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</si>
  <si>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</si>
  <si>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</si>
  <si>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</si>
  <si>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</si>
  <si>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</si>
  <si>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</si>
  <si>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</si>
  <si>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</si>
  <si>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</si>
  <si>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</si>
  <si>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</si>
  <si>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</si>
  <si>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</si>
  <si>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</si>
  <si>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</si>
  <si>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</si>
  <si>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</si>
  <si>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</si>
  <si>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</si>
  <si>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</si>
  <si>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</si>
  <si>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</si>
  <si>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</si>
  <si>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</si>
  <si>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</si>
  <si>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</si>
  <si>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</si>
  <si>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</si>
  <si>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</si>
  <si>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</si>
  <si>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</si>
  <si>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</si>
  <si>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</si>
  <si>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</si>
  <si>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</si>
  <si>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</si>
  <si>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</si>
  <si>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</si>
  <si>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</si>
  <si>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</si>
  <si>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</si>
  <si>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</si>
  <si>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</si>
  <si>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</si>
  <si>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</si>
  <si>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</si>
  <si>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</si>
  <si>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</si>
  <si>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</si>
  <si>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</si>
  <si>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</si>
  <si>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</si>
  <si>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</si>
  <si>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</si>
  <si>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</si>
  <si>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</si>
  <si>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</si>
  <si>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</si>
  <si>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</si>
  <si>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</si>
  <si>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</si>
  <si>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</si>
  <si>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</si>
  <si>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</si>
  <si>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</si>
  <si>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</si>
  <si>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</si>
  <si>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</si>
  <si>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</si>
  <si>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</si>
  <si>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</si>
  <si>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</si>
  <si>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</si>
  <si>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</si>
  <si>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</si>
  <si>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</si>
  <si>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</si>
  <si>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</si>
  <si>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</si>
  <si>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</si>
  <si>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</si>
  <si>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</si>
  <si>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</si>
  <si>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</si>
  <si>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</si>
  <si>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</si>
  <si>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</si>
  <si>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</si>
  <si>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</si>
  <si>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</si>
  <si>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</si>
  <si>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</si>
  <si>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</si>
  <si>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</si>
  <si>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</si>
  <si>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</si>
  <si>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</si>
  <si>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</si>
  <si>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</si>
  <si>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</si>
  <si>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</si>
  <si>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</si>
  <si>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</si>
  <si>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</si>
  <si>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</si>
  <si>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</si>
  <si>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</si>
  <si>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</si>
  <si>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</si>
  <si>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</si>
  <si>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</si>
  <si>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</si>
  <si>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</si>
  <si>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</si>
  <si>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</si>
  <si>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</si>
  <si>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</si>
  <si>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</si>
  <si>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</si>
  <si>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</si>
  <si>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</si>
  <si>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</si>
  <si>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</si>
  <si>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</si>
  <si>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</si>
  <si>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</si>
  <si>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</si>
  <si>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</si>
  <si>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</si>
  <si>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</si>
  <si>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</si>
  <si>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</si>
  <si>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</si>
  <si>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</si>
  <si>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</si>
  <si>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</si>
  <si>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</si>
  <si>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</si>
  <si>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</si>
  <si>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</si>
  <si>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</si>
  <si>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</si>
  <si>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</si>
  <si>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</si>
  <si>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</si>
  <si>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</si>
  <si>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</si>
  <si>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</si>
  <si>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</si>
  <si>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</si>
  <si>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</si>
  <si>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</si>
  <si>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</si>
  <si>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</si>
  <si>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</si>
  <si>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</si>
  <si>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</si>
  <si>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</si>
  <si>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</si>
  <si>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</si>
  <si>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</si>
  <si>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</si>
  <si>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</si>
  <si>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</si>
  <si>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</si>
  <si>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</si>
  <si>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</si>
  <si>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</si>
  <si>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</si>
  <si>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</si>
  <si>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</si>
  <si>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</si>
  <si>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</si>
  <si>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</si>
  <si>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</si>
  <si>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</si>
  <si>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</si>
  <si>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</si>
  <si>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</si>
  <si>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</si>
  <si>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</si>
  <si>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</si>
  <si>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</si>
  <si>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</si>
  <si>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</si>
  <si>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</si>
  <si>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</si>
  <si>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</si>
  <si>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</si>
  <si>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</si>
  <si>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</si>
  <si>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</si>
  <si>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</si>
  <si>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</si>
  <si>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</si>
  <si>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</si>
  <si>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</si>
  <si>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</si>
  <si>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</si>
  <si>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</si>
  <si>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</si>
  <si>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</si>
  <si>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</si>
  <si>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</si>
  <si>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</si>
  <si>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</si>
  <si>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</si>
  <si>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</si>
  <si>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</si>
  <si>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</si>
  <si>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</si>
  <si>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</si>
  <si>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</si>
  <si>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</si>
  <si>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</si>
  <si>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</si>
  <si>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</si>
  <si>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</si>
  <si>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</si>
  <si>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</si>
  <si>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</si>
  <si>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</si>
  <si>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</si>
  <si>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</si>
  <si>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</si>
  <si>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</si>
  <si>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</si>
  <si>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</si>
  <si>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</si>
  <si>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</si>
  <si>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</si>
  <si>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</si>
  <si>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</si>
  <si>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</si>
  <si>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</si>
  <si>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</si>
  <si>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</si>
  <si>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</si>
  <si>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</si>
  <si>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</si>
  <si>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</si>
  <si>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</si>
  <si>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</si>
  <si>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</si>
  <si>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</si>
  <si>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</si>
  <si>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</si>
  <si>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</si>
  <si>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</si>
  <si>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</si>
  <si>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</si>
  <si>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</si>
  <si>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</si>
  <si>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</si>
  <si>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</si>
  <si>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</si>
  <si>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</si>
  <si>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</si>
  <si>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</si>
  <si>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</si>
  <si>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</si>
  <si>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</si>
  <si>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</si>
  <si>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</si>
  <si>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</si>
  <si>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</si>
  <si>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</si>
  <si>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</si>
  <si>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</si>
  <si>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</si>
  <si>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</si>
  <si>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</si>
  <si>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</si>
  <si>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</si>
  <si>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</si>
  <si>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</si>
  <si>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</si>
  <si>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</si>
  <si>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</si>
  <si>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</si>
  <si>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</si>
  <si>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</si>
  <si>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</si>
  <si>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</si>
  <si>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</si>
  <si>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</si>
  <si>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</si>
  <si>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</si>
  <si>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</si>
  <si>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</si>
  <si>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</si>
  <si>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</si>
  <si>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</si>
  <si>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</si>
  <si>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</si>
  <si>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</si>
  <si>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</si>
  <si>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</si>
  <si>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</si>
  <si>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</si>
  <si>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</si>
  <si>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</si>
  <si>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</si>
  <si>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</si>
  <si>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</si>
  <si>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</si>
  <si>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</si>
  <si>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</si>
  <si>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</si>
  <si>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</si>
  <si>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</si>
  <si>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</si>
  <si>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</si>
  <si>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</si>
  <si>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</si>
  <si>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</si>
  <si>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</si>
  <si>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</si>
  <si>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</si>
  <si>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</si>
  <si>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</si>
  <si>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</si>
  <si>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</si>
  <si>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</si>
  <si>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</si>
  <si>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</si>
  <si>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</si>
  <si>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</si>
  <si>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</si>
  <si>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</si>
  <si>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</si>
  <si>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</si>
  <si>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</si>
  <si>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</si>
  <si>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</si>
  <si>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</si>
  <si>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</si>
  <si>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</si>
  <si>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</si>
  <si>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</si>
  <si>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</si>
  <si>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</si>
  <si>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</si>
  <si>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</si>
  <si>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</si>
  <si>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</si>
  <si>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</si>
  <si>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</si>
  <si>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</si>
  <si>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</si>
  <si>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</si>
  <si>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</si>
  <si>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</si>
  <si>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</si>
  <si>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</si>
  <si>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</si>
  <si>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</si>
  <si>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</si>
  <si>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</si>
  <si>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</si>
  <si>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</si>
  <si>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</si>
  <si>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</si>
  <si>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</si>
  <si>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</si>
  <si>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</si>
  <si>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</si>
  <si>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</si>
  <si>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</si>
  <si>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</si>
  <si>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</si>
  <si>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</si>
  <si>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</si>
  <si>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</si>
  <si>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</si>
  <si>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</si>
  <si>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</si>
  <si>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</si>
  <si>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</si>
  <si>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</si>
  <si>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</si>
  <si>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</si>
  <si>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</si>
  <si>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</si>
  <si>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</si>
  <si>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</si>
  <si>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</si>
  <si>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</si>
  <si>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</si>
  <si>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</si>
  <si>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</si>
  <si>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</si>
  <si>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</si>
  <si>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</si>
  <si>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</si>
  <si>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</si>
  <si>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</si>
  <si>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</si>
  <si>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</si>
  <si>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</si>
  <si>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</si>
  <si>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</si>
  <si>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</si>
  <si>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</si>
  <si>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</si>
  <si>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</si>
  <si>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</si>
  <si>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</si>
  <si>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</si>
  <si>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</si>
  <si>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</si>
  <si>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</si>
  <si>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</si>
  <si>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</si>
  <si>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</si>
  <si>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</si>
  <si>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</si>
  <si>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</si>
  <si>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</si>
  <si>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</si>
  <si>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</si>
  <si>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</si>
  <si>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</si>
  <si>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</si>
  <si>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</si>
  <si>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</si>
  <si>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</si>
  <si>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</si>
  <si>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</si>
  <si>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</si>
  <si>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</si>
  <si>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</si>
  <si>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</si>
  <si>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</si>
  <si>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</si>
  <si>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</si>
  <si>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</si>
  <si>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</si>
  <si>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</si>
  <si>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</si>
  <si>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</si>
  <si>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</si>
  <si>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</si>
  <si>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</si>
  <si>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</si>
  <si>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</si>
  <si>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</si>
  <si>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</si>
  <si>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</si>
  <si>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</si>
  <si>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</si>
  <si>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</si>
  <si>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</si>
  <si>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</si>
  <si>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</si>
  <si>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</si>
  <si>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</si>
  <si>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</si>
  <si>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</si>
  <si>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</si>
  <si>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</si>
  <si>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</si>
  <si>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</si>
  <si>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</si>
  <si>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</si>
  <si>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</si>
  <si>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</si>
  <si>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</si>
  <si>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</si>
  <si>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</si>
  <si>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</si>
  <si>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</si>
  <si>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</si>
  <si>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</si>
  <si>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</si>
  <si>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</si>
  <si>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</si>
  <si>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</si>
  <si>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</si>
  <si>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</si>
  <si>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</si>
  <si>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</si>
  <si>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</si>
  <si>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</si>
  <si>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</si>
  <si>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</si>
  <si>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</si>
  <si>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</si>
  <si>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</si>
  <si>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</si>
  <si>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</si>
  <si>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</si>
  <si>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</si>
  <si>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</si>
  <si>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</si>
  <si>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</si>
  <si>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</si>
  <si>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</si>
  <si>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</si>
  <si>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</si>
  <si>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</si>
  <si>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</si>
  <si>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</si>
  <si>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</si>
  <si>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</si>
  <si>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</si>
  <si>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</si>
  <si>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</si>
  <si>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</si>
  <si>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</si>
  <si>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</si>
  <si>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</si>
  <si>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</si>
  <si>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</si>
  <si>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</si>
  <si>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</si>
  <si>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</si>
  <si>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</si>
  <si>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</si>
  <si>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</si>
  <si>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</si>
  <si>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</si>
  <si>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</si>
  <si>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</si>
  <si>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</si>
  <si>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</si>
  <si>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</si>
  <si>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</si>
  <si>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</si>
  <si>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</si>
  <si>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</si>
  <si>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</si>
  <si>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</si>
  <si>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</si>
  <si>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</si>
  <si>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</si>
  <si>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</si>
  <si>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</si>
  <si>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</si>
  <si>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</si>
  <si>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</si>
  <si>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</si>
  <si>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</si>
  <si>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</si>
  <si>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</si>
  <si>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</si>
  <si>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</si>
  <si>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</si>
  <si>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</si>
  <si>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</si>
  <si>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</si>
  <si>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</si>
  <si>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</si>
  <si>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</si>
  <si>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</si>
  <si>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</si>
  <si>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</si>
  <si>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</si>
  <si>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</si>
  <si>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</si>
  <si>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</si>
  <si>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</si>
  <si>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</si>
  <si>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</si>
  <si>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</si>
  <si>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</si>
  <si>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</si>
  <si>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</si>
  <si>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</si>
  <si>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</si>
  <si>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</si>
  <si>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</si>
  <si>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</si>
  <si>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</si>
  <si>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</si>
  <si>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</si>
  <si>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</si>
  <si>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</si>
  <si>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</si>
  <si>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</si>
  <si>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</si>
  <si>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</si>
  <si>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</si>
  <si>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</si>
  <si>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</si>
  <si>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</si>
  <si>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</si>
  <si>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</si>
  <si>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</si>
  <si>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</si>
  <si>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</si>
  <si>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</si>
  <si>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</si>
  <si>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</si>
  <si>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</si>
  <si>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</si>
  <si>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</si>
  <si>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</si>
  <si>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</si>
  <si>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</si>
  <si>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</si>
  <si>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</si>
  <si>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</si>
  <si>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</si>
  <si>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</si>
  <si>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</si>
  <si>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</si>
  <si>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</si>
  <si>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</si>
  <si>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</si>
  <si>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</si>
  <si>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</si>
  <si>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</si>
  <si>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</si>
  <si>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</si>
  <si>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</si>
  <si>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</si>
  <si>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</si>
  <si>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</si>
  <si>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</si>
  <si>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</si>
  <si>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</si>
  <si>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</si>
  <si>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</si>
  <si>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</si>
  <si>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</si>
  <si>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</si>
  <si>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</si>
  <si>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</si>
  <si>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</si>
  <si>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</si>
  <si>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</si>
  <si>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</si>
  <si>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</si>
  <si>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</si>
  <si>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</si>
  <si>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</si>
  <si>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</si>
  <si>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</si>
  <si>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</si>
  <si>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</si>
  <si>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</si>
  <si>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</si>
  <si>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</si>
  <si>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</si>
  <si>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</si>
  <si>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</si>
  <si>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</si>
  <si>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</si>
  <si>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</si>
  <si>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</si>
  <si>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</si>
  <si>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</si>
  <si>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</si>
  <si>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</si>
  <si>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</si>
  <si>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</si>
  <si>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</si>
  <si>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</si>
  <si>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</si>
  <si>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</si>
  <si>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</si>
  <si>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</si>
  <si>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</si>
  <si>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</si>
  <si>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</si>
  <si>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</si>
  <si>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</si>
  <si>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</si>
  <si>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</si>
  <si>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</si>
  <si>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</si>
  <si>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</si>
  <si>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</si>
  <si>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</si>
  <si>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</si>
  <si>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</si>
  <si>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</si>
  <si>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</si>
  <si>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</si>
  <si>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</si>
  <si>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</si>
  <si>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</si>
  <si>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</si>
  <si>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</si>
  <si>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</si>
  <si>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</si>
  <si>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</si>
  <si>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</si>
  <si>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</si>
  <si>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</si>
  <si>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</si>
  <si>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</si>
  <si>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</si>
  <si>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</si>
  <si>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</si>
  <si>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</si>
  <si>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</si>
  <si>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</si>
  <si>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</si>
  <si>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</si>
  <si>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</si>
  <si>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</si>
  <si>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</si>
  <si>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</si>
  <si>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</si>
  <si>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</si>
  <si>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</si>
  <si>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</si>
  <si>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</si>
  <si>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</si>
  <si>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</si>
  <si>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</si>
  <si>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</si>
  <si>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</si>
  <si>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</si>
  <si>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</si>
  <si>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</si>
  <si>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</si>
  <si>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</si>
  <si>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</si>
  <si>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</si>
  <si>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</si>
  <si>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</si>
  <si>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</si>
  <si>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</si>
  <si>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</si>
  <si>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</si>
  <si>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</si>
  <si>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</si>
  <si>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</si>
  <si>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</si>
  <si>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</si>
  <si>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</si>
  <si>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</si>
  <si>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</si>
  <si>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</si>
  <si>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</si>
  <si>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</si>
  <si>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</si>
  <si>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</si>
  <si>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</si>
  <si>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</si>
  <si>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</si>
  <si>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</si>
  <si>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</si>
  <si>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</si>
  <si>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</si>
  <si>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</si>
  <si>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</si>
  <si>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</si>
  <si>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</si>
  <si>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</si>
  <si>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</si>
  <si>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</si>
  <si>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</si>
  <si>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</si>
  <si>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</si>
  <si>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</si>
  <si>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</si>
  <si>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</si>
  <si>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</si>
  <si>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</si>
  <si>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</si>
  <si>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</si>
  <si>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</si>
  <si>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</si>
  <si>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</si>
  <si>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</si>
  <si>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</si>
  <si>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</si>
  <si>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</si>
  <si>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</si>
  <si>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</si>
  <si>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</si>
  <si>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</si>
  <si>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</si>
  <si>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</si>
  <si>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</si>
  <si>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</si>
  <si>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</si>
  <si>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</si>
  <si>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</si>
  <si>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</si>
  <si>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</si>
  <si>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</si>
  <si>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</si>
  <si>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</si>
  <si>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</si>
  <si>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</si>
  <si>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</si>
  <si>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</si>
  <si>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</si>
  <si>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</si>
  <si>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</si>
  <si>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</si>
  <si>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</si>
  <si>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</si>
  <si>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</si>
  <si>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</si>
  <si>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</si>
  <si>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</si>
  <si>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</si>
  <si>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</si>
  <si>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</si>
  <si>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</si>
  <si>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</si>
  <si>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</si>
  <si>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</si>
  <si>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</si>
  <si>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</si>
  <si>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</si>
  <si>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</si>
  <si>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</si>
  <si>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</si>
  <si>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</si>
  <si>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</si>
  <si>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</si>
  <si>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</si>
  <si>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</si>
  <si>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</si>
  <si>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</si>
  <si>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</si>
  <si>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</si>
  <si>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</si>
  <si>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</si>
  <si>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</si>
  <si>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</si>
  <si>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</si>
  <si>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</si>
  <si>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</si>
  <si>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</si>
  <si>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</si>
  <si>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</si>
  <si>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</si>
  <si>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</si>
  <si>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</si>
  <si>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</si>
  <si>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</si>
  <si>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</si>
  <si>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</si>
  <si>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</si>
  <si>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</si>
  <si>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</si>
  <si>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</si>
  <si>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</si>
  <si>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</si>
  <si>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</si>
  <si>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</si>
  <si>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</si>
  <si>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</si>
  <si>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</si>
  <si>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</si>
  <si>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</si>
  <si>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</si>
  <si>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</si>
  <si>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</si>
  <si>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</si>
  <si>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</si>
  <si>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</si>
  <si>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</si>
  <si>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</si>
  <si>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</si>
  <si>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</si>
  <si>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</si>
  <si>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</si>
  <si>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</si>
  <si>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</si>
  <si>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</si>
  <si>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</si>
  <si>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</si>
  <si>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</si>
  <si>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</si>
  <si>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</si>
  <si>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</si>
  <si>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</si>
  <si>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</si>
  <si>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</si>
  <si>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</si>
  <si>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</si>
  <si>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</si>
  <si>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</si>
  <si>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</si>
  <si>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</si>
  <si>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</si>
  <si>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</si>
  <si>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</si>
  <si>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</si>
  <si>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</si>
  <si>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</si>
  <si>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</si>
  <si>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</si>
  <si>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</si>
  <si>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</si>
  <si>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</si>
  <si>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</si>
  <si>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</si>
  <si>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</si>
  <si>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</si>
  <si>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</si>
  <si>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</si>
  <si>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</si>
  <si>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</si>
  <si>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</si>
  <si>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</si>
  <si>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</si>
  <si>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</si>
  <si>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</si>
  <si>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</si>
  <si>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</si>
  <si>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</si>
  <si>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</si>
  <si>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</si>
  <si>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</si>
  <si>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</si>
  <si>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</si>
  <si>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</si>
  <si>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</si>
  <si>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</si>
  <si>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</si>
  <si>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</si>
  <si>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</si>
  <si>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</si>
  <si>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</si>
  <si>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</si>
  <si>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</si>
  <si>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</si>
  <si>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</si>
  <si>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</si>
  <si>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</si>
  <si>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</si>
  <si>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</si>
  <si>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</si>
  <si>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</si>
  <si>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</si>
  <si>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</si>
  <si>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</si>
  <si>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</si>
  <si>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</si>
  <si>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</si>
  <si>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</si>
  <si>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</si>
  <si>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</si>
  <si>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</si>
  <si>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</si>
  <si>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</si>
  <si>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</si>
  <si>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</si>
  <si>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</si>
  <si>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</si>
  <si>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</si>
  <si>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</si>
  <si>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</si>
  <si>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</si>
  <si>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</si>
  <si>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</si>
  <si>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</si>
  <si>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</si>
  <si>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</si>
  <si>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</si>
  <si>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</si>
  <si>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</si>
  <si>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</si>
  <si>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</si>
  <si>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</si>
  <si>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</si>
  <si>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</si>
  <si>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</si>
  <si>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</si>
  <si>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</si>
  <si>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</si>
  <si>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</si>
  <si>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</si>
  <si>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</si>
  <si>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</si>
  <si>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</si>
  <si>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</si>
  <si>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</si>
  <si>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</si>
  <si>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</si>
  <si>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</si>
  <si>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</si>
  <si>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</si>
  <si>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</si>
  <si>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</si>
  <si>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</si>
  <si>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</si>
  <si>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</si>
  <si>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</si>
  <si>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</si>
  <si>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</si>
  <si>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</si>
  <si>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</si>
  <si>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</si>
  <si>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</si>
  <si>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</si>
  <si>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</si>
  <si>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</si>
  <si>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</si>
  <si>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</si>
  <si>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</si>
  <si>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</si>
  <si>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</si>
  <si>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</si>
  <si>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</si>
  <si>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</si>
  <si>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</si>
  <si>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</si>
  <si>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</si>
  <si>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</si>
  <si>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</si>
  <si>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</si>
  <si>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</si>
  <si>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</si>
  <si>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</si>
  <si>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</si>
  <si>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</si>
  <si>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</si>
  <si>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</si>
  <si>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</si>
  <si>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</si>
  <si>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</si>
  <si>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</si>
  <si>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</si>
  <si>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</si>
  <si>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</si>
  <si>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</si>
  <si>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</si>
  <si>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</si>
  <si>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</si>
  <si>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</si>
  <si>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</si>
  <si>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</si>
  <si>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</si>
  <si>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</si>
  <si>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</si>
  <si>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</si>
  <si>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</si>
  <si>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</si>
  <si>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</si>
  <si>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</si>
  <si>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</si>
  <si>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</si>
  <si>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</si>
  <si>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</si>
  <si>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</si>
  <si>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</si>
  <si>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</si>
  <si>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</si>
  <si>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</si>
  <si>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</si>
  <si>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</si>
  <si>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</si>
  <si>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</si>
  <si>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</si>
  <si>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</si>
  <si>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</si>
  <si>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</si>
  <si>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</si>
  <si>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</si>
  <si>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</si>
  <si>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</si>
  <si>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</si>
  <si>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</si>
  <si>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</si>
  <si>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</si>
  <si>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</si>
  <si>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</si>
  <si>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</si>
  <si>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</si>
  <si>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</si>
  <si>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</si>
  <si>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</si>
  <si>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</si>
  <si>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</si>
  <si>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</si>
  <si>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</si>
  <si>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</si>
  <si>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</si>
  <si>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</si>
  <si>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</si>
  <si>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</si>
  <si>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</si>
  <si>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</si>
  <si>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</si>
  <si>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</si>
  <si>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</si>
  <si>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</si>
  <si>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</si>
  <si>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</si>
  <si>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</si>
  <si>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</si>
  <si>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</si>
  <si>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</si>
  <si>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</si>
  <si>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</si>
  <si>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</si>
  <si>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</si>
  <si>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</si>
  <si>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</si>
  <si>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</si>
  <si>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</si>
  <si>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</si>
  <si>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</si>
  <si>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</si>
  <si>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</si>
  <si>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</si>
  <si>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</si>
  <si>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</si>
  <si>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</si>
  <si>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</si>
  <si>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</si>
  <si>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</si>
  <si>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</si>
  <si>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</si>
  <si>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</si>
  <si>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</si>
  <si>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</si>
  <si>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</si>
  <si>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</si>
  <si>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</si>
  <si>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</si>
  <si>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</si>
  <si>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</si>
  <si>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</si>
  <si>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</si>
  <si>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</si>
  <si>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</si>
  <si>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</si>
  <si>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</si>
  <si>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</si>
  <si>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</si>
  <si>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</si>
  <si>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</si>
  <si>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</si>
  <si>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</si>
  <si>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</si>
  <si>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</si>
  <si>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</si>
  <si>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</si>
  <si>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</si>
  <si>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</si>
  <si>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</si>
  <si>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</si>
  <si>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</si>
  <si>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</si>
  <si>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</si>
  <si>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</si>
  <si>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</si>
  <si>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</si>
  <si>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</si>
  <si>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</si>
  <si>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</si>
  <si>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</si>
  <si>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</si>
  <si>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</si>
  <si>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</si>
  <si>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</si>
  <si>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</si>
  <si>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</si>
  <si>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</si>
  <si>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</si>
  <si>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</si>
  <si>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</si>
  <si>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</si>
  <si>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</si>
  <si>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</si>
  <si>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</si>
  <si>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</si>
  <si>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</si>
  <si>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</si>
  <si>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</si>
  <si>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</si>
  <si>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</si>
  <si>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</si>
  <si>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</si>
  <si>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</si>
  <si>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</si>
  <si>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</si>
  <si>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</si>
  <si>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</si>
  <si>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</si>
  <si>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</si>
  <si>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</si>
  <si>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</si>
  <si>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</si>
  <si>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</si>
  <si>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</si>
  <si>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</si>
  <si>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</si>
  <si>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</si>
  <si>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</si>
  <si>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</si>
  <si>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</si>
  <si>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</si>
  <si>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</si>
  <si>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</si>
  <si>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</si>
  <si>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</si>
  <si>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</si>
  <si>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</si>
  <si>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</si>
  <si>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</si>
  <si>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</si>
  <si>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</si>
  <si>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</si>
  <si>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</si>
  <si>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</si>
  <si>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</si>
  <si>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</si>
  <si>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</si>
  <si>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</si>
  <si>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</si>
  <si>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</si>
  <si>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</si>
  <si>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</si>
  <si>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</si>
  <si>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</si>
  <si>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</si>
  <si>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</si>
  <si>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</si>
  <si>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</si>
  <si>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</si>
  <si>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</si>
  <si>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</si>
  <si>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</si>
  <si>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</si>
  <si>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</si>
  <si>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</si>
  <si>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</si>
  <si>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</si>
  <si>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</si>
  <si>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</si>
  <si>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</si>
  <si>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</si>
  <si>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</si>
  <si>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</si>
  <si>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</si>
  <si>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</si>
  <si>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</si>
  <si>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</si>
  <si>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</si>
  <si>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</si>
  <si>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</si>
  <si>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</si>
  <si>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</si>
  <si>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</si>
  <si>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</si>
  <si>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</si>
  <si>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</si>
  <si>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</si>
  <si>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</si>
  <si>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</si>
  <si>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</si>
  <si>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</si>
  <si>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</si>
  <si>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</si>
  <si>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</si>
  <si>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</si>
  <si>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</si>
  <si>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</si>
  <si>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</si>
  <si>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</si>
  <si>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</si>
  <si>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</si>
  <si>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</si>
  <si>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</si>
  <si>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</si>
  <si>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</si>
  <si>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</si>
  <si>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</si>
  <si>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</si>
  <si>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</si>
  <si>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</si>
  <si>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</si>
  <si>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</si>
  <si>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</si>
  <si>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</si>
  <si>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</si>
  <si>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</si>
  <si>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</si>
  <si>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</si>
  <si>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</si>
  <si>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</si>
  <si>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</si>
  <si>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</si>
  <si>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</si>
  <si>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</si>
  <si>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</si>
  <si>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</si>
  <si>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</si>
  <si>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</si>
  <si>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</si>
  <si>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</si>
  <si>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</si>
  <si>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</si>
  <si>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</si>
  <si>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</si>
  <si>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</si>
  <si>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</si>
  <si>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</si>
  <si>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</si>
  <si>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</si>
  <si>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</si>
  <si>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</si>
  <si>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</si>
  <si>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</si>
  <si>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</si>
  <si>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</si>
  <si>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</si>
  <si>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</si>
  <si>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</si>
  <si>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</si>
  <si>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</si>
  <si>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</si>
  <si>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</si>
  <si>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</si>
  <si>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</si>
  <si>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</si>
  <si>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</si>
  <si>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</si>
  <si>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</si>
  <si>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</si>
  <si>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</si>
  <si>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</si>
  <si>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</si>
  <si>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</si>
  <si>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</si>
  <si>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</si>
  <si>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</si>
  <si>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</si>
  <si>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</si>
  <si>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</si>
  <si>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</si>
  <si>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</si>
  <si>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</si>
  <si>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</si>
  <si>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</si>
  <si>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</si>
  <si>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</si>
  <si>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</si>
  <si>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</si>
  <si>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</si>
  <si>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</si>
  <si>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</si>
  <si>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</si>
  <si>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</si>
  <si>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</si>
  <si>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</si>
  <si>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</si>
  <si>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</si>
  <si>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</si>
  <si>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</si>
  <si>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</si>
  <si>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</si>
  <si>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</si>
  <si>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</si>
  <si>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</si>
  <si>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</si>
  <si>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</si>
  <si>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</si>
  <si>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</si>
  <si>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</si>
  <si>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</si>
  <si>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</si>
  <si>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</si>
  <si>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</si>
  <si>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</si>
  <si>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</si>
  <si>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</si>
  <si>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</si>
  <si>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</si>
  <si>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</si>
  <si>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</si>
  <si>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</si>
  <si>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</si>
  <si>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</si>
  <si>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</si>
  <si>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</si>
  <si>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</si>
  <si>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</si>
  <si>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</si>
  <si>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</si>
  <si>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</si>
  <si>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</si>
  <si>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</si>
  <si>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</si>
  <si>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</si>
  <si>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</si>
  <si>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</si>
  <si>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</si>
  <si>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</si>
  <si>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</si>
  <si>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</si>
  <si>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</si>
  <si>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</si>
  <si>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</si>
  <si>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</si>
  <si>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</si>
  <si>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</si>
  <si>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</si>
  <si>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</si>
  <si>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</si>
  <si>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</si>
  <si>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</si>
  <si>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</si>
  <si>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</si>
  <si>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</si>
  <si>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</si>
  <si>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</si>
  <si>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</si>
  <si>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</si>
  <si>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</si>
  <si>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</si>
  <si>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</si>
  <si>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</si>
  <si>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</si>
  <si>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</si>
  <si>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</si>
  <si>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</si>
  <si>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</si>
  <si>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</si>
  <si>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</si>
  <si>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</si>
  <si>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</si>
  <si>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</si>
  <si>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</si>
  <si>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</si>
  <si>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</si>
  <si>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</si>
  <si>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</si>
  <si>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</si>
  <si>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</si>
  <si>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</si>
  <si>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</si>
  <si>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</si>
  <si>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</si>
  <si>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</si>
  <si>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</si>
  <si>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</si>
  <si>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</si>
  <si>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</si>
  <si>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</si>
  <si>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</si>
  <si>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</si>
  <si>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</si>
  <si>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</si>
  <si>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</si>
  <si>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</si>
  <si>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</si>
  <si>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</si>
  <si>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</si>
  <si>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</si>
  <si>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</si>
  <si>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</si>
  <si>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</si>
  <si>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</si>
  <si>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</si>
  <si>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</si>
  <si>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</si>
  <si>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</si>
  <si>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</si>
  <si>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</si>
  <si>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</si>
  <si>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</si>
  <si>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</si>
  <si>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</si>
  <si>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</si>
  <si>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</si>
  <si>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</si>
  <si>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</si>
  <si>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</si>
  <si>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</si>
  <si>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</si>
  <si>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</si>
  <si>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</si>
  <si>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</si>
  <si>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</si>
  <si>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</si>
  <si>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</si>
  <si>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</si>
  <si>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</si>
  <si>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</si>
  <si>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</si>
  <si>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</si>
  <si>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</si>
  <si>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</si>
  <si>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</si>
  <si>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</si>
  <si>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</si>
  <si>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</si>
  <si>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</si>
  <si>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</si>
  <si>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</si>
  <si>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</si>
  <si>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</si>
  <si>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</si>
  <si>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</si>
  <si>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</si>
  <si>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</si>
  <si>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</si>
  <si>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</si>
  <si>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</si>
  <si>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</si>
  <si>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</si>
  <si>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</si>
  <si>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</si>
  <si>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</si>
  <si>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</si>
  <si>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</si>
  <si>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</si>
  <si>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</si>
  <si>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</si>
  <si>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</si>
  <si>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</si>
  <si>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</si>
  <si>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</si>
  <si>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</si>
  <si>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</si>
  <si>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</si>
  <si>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</si>
  <si>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</si>
  <si>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</si>
  <si>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</si>
  <si>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</si>
  <si>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</si>
  <si>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</si>
  <si>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</si>
  <si>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</si>
  <si>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</si>
  <si>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</si>
  <si>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</si>
  <si>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</si>
  <si>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</si>
  <si>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</si>
  <si>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</si>
  <si>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</si>
  <si>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</si>
  <si>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</si>
  <si>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</si>
  <si>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</si>
  <si>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</si>
  <si>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</si>
  <si>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</si>
  <si>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</si>
  <si>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</si>
  <si>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</si>
  <si>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</si>
  <si>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</si>
  <si>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</si>
  <si>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</si>
  <si>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</si>
  <si>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</si>
  <si>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</si>
  <si>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</si>
  <si>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</si>
  <si>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</si>
  <si>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</si>
  <si>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</si>
  <si>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</si>
  <si>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</si>
  <si>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</si>
  <si>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</si>
  <si>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</si>
  <si>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</si>
  <si>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</si>
  <si>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</si>
  <si>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</si>
  <si>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</si>
  <si>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</si>
  <si>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</si>
  <si>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</si>
  <si>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</si>
  <si>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</si>
  <si>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</si>
  <si>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</si>
  <si>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</si>
  <si>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</si>
  <si>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</si>
  <si>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</si>
  <si>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</si>
  <si>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</si>
  <si>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</si>
  <si>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</si>
  <si>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</si>
  <si>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</si>
  <si>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</si>
  <si>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</si>
  <si>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</si>
  <si>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</si>
  <si>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</si>
  <si>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</si>
  <si>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</si>
  <si>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</si>
  <si>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</si>
  <si>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</si>
  <si>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</si>
  <si>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</si>
  <si>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</si>
  <si>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</si>
  <si>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</si>
  <si>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</si>
  <si>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</si>
  <si>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</si>
  <si>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</si>
  <si>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</si>
  <si>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</si>
  <si>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</si>
  <si>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</si>
  <si>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</si>
  <si>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</si>
  <si>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</si>
  <si>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</si>
  <si>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</si>
  <si>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</si>
  <si>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</si>
  <si>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</si>
  <si>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</si>
  <si>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</si>
  <si>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</si>
  <si>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</si>
  <si>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</si>
  <si>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</si>
  <si>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</si>
  <si>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</si>
  <si>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</si>
  <si>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</si>
  <si>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</si>
  <si>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</si>
  <si>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</si>
  <si>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</si>
  <si>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</si>
  <si>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</si>
  <si>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</si>
  <si>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</si>
  <si>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</si>
  <si>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</si>
  <si>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</si>
  <si>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</si>
  <si>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</si>
  <si>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</si>
  <si>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</si>
  <si>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</si>
  <si>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</si>
  <si>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</si>
  <si>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</si>
  <si>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</si>
  <si>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</si>
  <si>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</si>
  <si>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</si>
  <si>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</si>
  <si>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</si>
  <si>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</si>
  <si>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</si>
  <si>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</si>
  <si>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</si>
  <si>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</si>
  <si>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</si>
  <si>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</si>
  <si>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</si>
  <si>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</si>
  <si>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</si>
  <si>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</si>
  <si>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</si>
  <si>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</si>
  <si>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</si>
  <si>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</si>
  <si>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</si>
  <si>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</si>
  <si>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</si>
  <si>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</si>
  <si>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</si>
  <si>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</si>
  <si>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</si>
  <si>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</si>
  <si>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</si>
  <si>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</si>
  <si>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</si>
  <si>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</si>
  <si>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</si>
  <si>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</si>
  <si>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</si>
  <si>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</si>
  <si>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</si>
  <si>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</si>
  <si>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</si>
  <si>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</si>
  <si>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</si>
  <si>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</si>
  <si>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</si>
  <si>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</si>
  <si>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</si>
  <si>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</si>
  <si>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</si>
  <si>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</si>
  <si>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</si>
  <si>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</si>
  <si>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</si>
  <si>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</si>
  <si>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</si>
  <si>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</si>
  <si>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</si>
  <si>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</si>
  <si>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</si>
  <si>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</si>
  <si>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</si>
  <si>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</si>
  <si>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</si>
  <si>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</si>
  <si>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</si>
  <si>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</si>
  <si>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</si>
  <si>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</si>
  <si>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</si>
  <si>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</si>
  <si>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</si>
  <si>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</si>
  <si>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</si>
  <si>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</si>
  <si>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</si>
  <si>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</si>
  <si>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</si>
  <si>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</si>
  <si>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</si>
  <si>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</si>
  <si>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</si>
  <si>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</si>
  <si>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</si>
  <si>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</si>
  <si>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</si>
  <si>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</si>
  <si>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</si>
  <si>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</si>
  <si>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</si>
  <si>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</si>
  <si>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</si>
  <si>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</si>
  <si>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</si>
  <si>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</si>
  <si>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</si>
  <si>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</si>
  <si>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</si>
  <si>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</si>
  <si>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</si>
  <si>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</si>
  <si>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</si>
  <si>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</si>
  <si>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</si>
  <si>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</si>
  <si>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</si>
  <si>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</si>
  <si>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</si>
  <si>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</si>
  <si>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</si>
  <si>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</si>
  <si>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</si>
  <si>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</si>
  <si>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</si>
  <si>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</si>
  <si>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</si>
  <si>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</si>
  <si>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</si>
  <si>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</si>
  <si>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</si>
  <si>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</si>
  <si>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</si>
  <si>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</si>
  <si>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</si>
  <si>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</si>
  <si>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</si>
  <si>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</si>
  <si>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</si>
  <si>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</si>
  <si>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</si>
  <si>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</si>
  <si>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</si>
  <si>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</si>
  <si>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</si>
  <si>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</si>
  <si>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</si>
  <si>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</si>
  <si>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</si>
  <si>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</si>
  <si>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</si>
  <si>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</si>
  <si>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</si>
  <si>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</si>
  <si>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</si>
  <si>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</si>
  <si>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</si>
  <si>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</si>
  <si>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</si>
  <si>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</si>
  <si>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</si>
  <si>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</si>
  <si>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</si>
  <si>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</si>
  <si>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</si>
  <si>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</si>
  <si>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</si>
  <si>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</si>
  <si>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</si>
  <si>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</si>
  <si>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</si>
  <si>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</si>
  <si>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</si>
  <si>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</si>
  <si>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</si>
  <si>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</si>
  <si>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</si>
  <si>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</si>
  <si>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</si>
  <si>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</si>
  <si>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</si>
  <si>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</si>
  <si>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</si>
  <si>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</si>
  <si>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</si>
  <si>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</si>
  <si>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</si>
  <si>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</si>
  <si>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</si>
  <si>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</si>
  <si>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</si>
  <si>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</si>
  <si>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</si>
  <si>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</si>
  <si>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</si>
  <si>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</si>
  <si>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</si>
  <si>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</si>
  <si>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</si>
  <si>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</si>
  <si>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</si>
  <si>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</si>
  <si>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</si>
  <si>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</si>
  <si>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</si>
  <si>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</si>
  <si>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</si>
  <si>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</si>
  <si>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</si>
  <si>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</si>
  <si>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</si>
  <si>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</si>
  <si>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</si>
  <si>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</si>
  <si>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</si>
  <si>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</si>
  <si>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</si>
  <si>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</si>
  <si>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</si>
  <si>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</si>
  <si>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</si>
  <si>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</si>
  <si>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</si>
  <si>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</si>
  <si>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</si>
  <si>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</si>
  <si>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</si>
  <si>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</si>
  <si>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</si>
  <si>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</si>
  <si>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</si>
  <si>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</si>
  <si>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</si>
  <si>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</si>
  <si>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</si>
  <si>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</si>
  <si>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</si>
  <si>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</si>
  <si>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</si>
  <si>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</si>
  <si>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</si>
  <si>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</si>
  <si>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</si>
  <si>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</si>
  <si>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</si>
  <si>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</si>
  <si>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</si>
  <si>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</si>
  <si>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</si>
  <si>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</si>
  <si>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</si>
  <si>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</si>
  <si>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</si>
  <si>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</si>
  <si>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</si>
  <si>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</si>
  <si>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</si>
  <si>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</si>
  <si>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</si>
  <si>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</si>
  <si>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</si>
  <si>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</si>
  <si>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</si>
  <si>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</si>
  <si>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</si>
  <si>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</si>
  <si>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</si>
  <si>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</si>
  <si>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</si>
  <si>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</si>
  <si>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</si>
  <si>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</si>
  <si>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</si>
  <si>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</si>
  <si>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</si>
  <si>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</si>
  <si>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</si>
  <si>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</si>
  <si>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</si>
  <si>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</si>
  <si>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</si>
  <si>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</si>
  <si>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</si>
  <si>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</si>
  <si>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</si>
  <si>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</si>
  <si>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</si>
  <si>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</si>
  <si>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</si>
  <si>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</si>
  <si>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</si>
  <si>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</si>
  <si>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</si>
  <si>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</si>
  <si>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</si>
  <si>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</si>
  <si>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</si>
  <si>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</si>
  <si>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</si>
  <si>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</si>
  <si>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</si>
  <si>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</si>
  <si>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</si>
  <si>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</si>
  <si>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</si>
  <si>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</si>
  <si>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</si>
  <si>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</si>
  <si>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</si>
  <si>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</si>
  <si>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</si>
  <si>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</si>
  <si>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</si>
  <si>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</si>
  <si>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</si>
  <si>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</si>
  <si>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</si>
  <si>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</si>
  <si>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</si>
  <si>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</si>
  <si>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</si>
  <si>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</si>
  <si>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</si>
  <si>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</si>
  <si>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</si>
  <si>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</si>
  <si>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</si>
  <si>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</si>
  <si>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</si>
  <si>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</si>
  <si>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</si>
  <si>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</si>
  <si>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</si>
  <si>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</si>
  <si>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</si>
  <si>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</si>
  <si>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</si>
  <si>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</si>
  <si>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</si>
  <si>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</si>
  <si>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</si>
  <si>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</si>
  <si>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</si>
  <si>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</si>
  <si>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</si>
  <si>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</si>
  <si>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</si>
  <si>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</si>
  <si>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</si>
  <si>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</si>
  <si>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</si>
  <si>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</si>
  <si>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</si>
  <si>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</si>
  <si>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</si>
  <si>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</si>
  <si>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</si>
  <si>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</si>
  <si>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</si>
  <si>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</si>
  <si>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</si>
  <si>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</si>
  <si>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</si>
  <si>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</si>
  <si>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</si>
  <si>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</si>
  <si>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</si>
  <si>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</si>
  <si>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</si>
  <si>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</si>
  <si>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</si>
  <si>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</si>
  <si>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</si>
  <si>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</si>
  <si>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</si>
  <si>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</si>
  <si>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</si>
  <si>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</si>
  <si>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</si>
  <si>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</si>
  <si>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</si>
  <si>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</si>
  <si>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</si>
  <si>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</si>
  <si>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</si>
  <si>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</si>
  <si>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</si>
  <si>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</si>
  <si>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</si>
  <si>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</si>
  <si>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</si>
  <si>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</si>
  <si>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</si>
  <si>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</si>
  <si>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</si>
  <si>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</si>
  <si>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</si>
  <si>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</si>
  <si>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</si>
  <si>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</si>
  <si>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</si>
  <si>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</si>
  <si>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</si>
  <si>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</si>
  <si>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</si>
  <si>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</si>
  <si>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</si>
  <si>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</si>
  <si>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</si>
  <si>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</si>
  <si>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</si>
  <si>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</si>
  <si>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</si>
  <si>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</si>
  <si>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</si>
  <si>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</si>
  <si>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</si>
  <si>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</si>
  <si>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</si>
  <si>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</si>
  <si>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</si>
  <si>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</si>
  <si>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</si>
  <si>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</si>
  <si>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</si>
  <si>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</si>
  <si>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</si>
  <si>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</si>
  <si>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</si>
  <si>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</si>
  <si>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</si>
  <si>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</si>
  <si>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</si>
  <si>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</si>
  <si>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</si>
  <si>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</si>
  <si>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</si>
  <si>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</si>
  <si>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</si>
  <si>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</si>
  <si>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</si>
  <si>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</si>
  <si>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</si>
  <si>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</si>
  <si>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</si>
  <si>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</si>
  <si>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</si>
  <si>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</si>
  <si>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</si>
  <si>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</si>
  <si>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</si>
  <si>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</si>
  <si>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</si>
  <si>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</si>
  <si>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</si>
  <si>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</si>
  <si>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</si>
  <si>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</si>
  <si>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</si>
  <si>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</si>
  <si>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</si>
  <si>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</si>
  <si>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</si>
  <si>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</si>
  <si>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</si>
  <si>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</si>
  <si>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</si>
  <si>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</si>
  <si>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</si>
  <si>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</si>
  <si>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</si>
  <si>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</si>
  <si>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</si>
  <si>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</si>
  <si>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</si>
  <si>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</si>
  <si>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</si>
  <si>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</si>
  <si>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</si>
  <si>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</si>
  <si>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</si>
  <si>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</si>
  <si>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</si>
  <si>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</si>
  <si>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</si>
  <si>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</si>
  <si>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</si>
  <si>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</si>
  <si>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</si>
  <si>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</si>
  <si>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</si>
  <si>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</si>
  <si>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</si>
  <si>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</si>
  <si>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</si>
  <si>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</si>
  <si>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</si>
  <si>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</si>
  <si>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</si>
  <si>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</si>
  <si>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</si>
  <si>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</si>
  <si>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</si>
  <si>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</si>
  <si>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</si>
  <si>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</si>
  <si>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</si>
  <si>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</si>
  <si>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</si>
  <si>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</si>
  <si>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</si>
  <si>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</si>
  <si>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</si>
  <si>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</si>
  <si>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</si>
  <si>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</si>
  <si>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</si>
  <si>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</si>
  <si>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</si>
  <si>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</si>
  <si>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</si>
  <si>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</si>
  <si>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</si>
  <si>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</si>
  <si>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</si>
  <si>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</si>
  <si>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</si>
  <si>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</si>
  <si>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</si>
  <si>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</si>
  <si>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</si>
  <si>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</si>
  <si>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</si>
  <si>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</si>
  <si>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</si>
  <si>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</si>
  <si>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</si>
  <si>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</si>
  <si>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</si>
  <si>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</si>
  <si>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</si>
  <si>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</si>
  <si>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</si>
  <si>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</si>
  <si>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</si>
  <si>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</si>
  <si>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</si>
  <si>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</si>
  <si>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</si>
  <si>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</si>
  <si>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</si>
  <si>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</si>
  <si>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</si>
  <si>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</si>
  <si>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</si>
  <si>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</si>
  <si>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</si>
  <si>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</si>
  <si>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</si>
  <si>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</si>
  <si>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</si>
  <si>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</si>
  <si>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</si>
  <si>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</si>
  <si>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</si>
  <si>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</si>
  <si>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</si>
  <si>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</si>
  <si>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</si>
  <si>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</si>
  <si>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</si>
  <si>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</si>
  <si>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</si>
  <si>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</si>
  <si>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</si>
  <si>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</si>
  <si>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</si>
  <si>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</si>
  <si>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</si>
  <si>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</si>
  <si>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</si>
  <si>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</si>
  <si>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</si>
  <si>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</si>
  <si>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</si>
  <si>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</si>
  <si>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</si>
  <si>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</si>
  <si>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</si>
  <si>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</si>
  <si>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</si>
  <si>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</si>
  <si>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</si>
  <si>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</si>
  <si>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</si>
  <si>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</si>
  <si>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</si>
  <si>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</si>
  <si>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</si>
  <si>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</si>
  <si>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</si>
  <si>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</si>
  <si>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</si>
  <si>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</si>
  <si>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</si>
  <si>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</si>
  <si>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</si>
  <si>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</si>
  <si>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</si>
  <si>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</si>
  <si>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</si>
  <si>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</si>
  <si>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</si>
  <si>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</si>
  <si>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</si>
  <si>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</si>
  <si>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</si>
  <si>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</si>
  <si>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</si>
  <si>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</si>
  <si>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</si>
  <si>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</si>
  <si>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</si>
  <si>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</si>
  <si>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</si>
  <si>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</si>
  <si>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</si>
  <si>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</si>
  <si>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</si>
  <si>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</si>
  <si>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</si>
  <si>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</si>
  <si>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</si>
  <si>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</si>
  <si>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</si>
  <si>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</si>
  <si>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</si>
  <si>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</si>
  <si>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</si>
  <si>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</si>
  <si>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</si>
  <si>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</si>
  <si>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</si>
  <si>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</si>
  <si>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</si>
  <si>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</si>
  <si>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</si>
  <si>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</si>
  <si>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</si>
  <si>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</si>
  <si>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</si>
  <si>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</si>
  <si>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</si>
  <si>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</si>
  <si>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</si>
  <si>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</si>
  <si>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</si>
  <si>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</si>
  <si>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</si>
  <si>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</si>
  <si>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</si>
  <si>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</si>
  <si>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</si>
  <si>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</si>
  <si>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</si>
  <si>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</si>
  <si>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</si>
  <si>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</si>
  <si>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</si>
  <si>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</si>
  <si>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</si>
  <si>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</si>
  <si>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</si>
  <si>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</si>
  <si>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</si>
  <si>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</si>
  <si>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</si>
  <si>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</si>
  <si>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</si>
  <si>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</si>
  <si>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</si>
  <si>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</si>
  <si>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</si>
  <si>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</si>
  <si>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</si>
  <si>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</si>
  <si>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</si>
  <si>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</si>
  <si>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</si>
  <si>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</si>
  <si>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</si>
  <si>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</si>
  <si>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</si>
  <si>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</si>
  <si>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</si>
  <si>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</si>
  <si>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</si>
  <si>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</si>
  <si>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</si>
  <si>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</si>
  <si>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</si>
  <si>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</si>
  <si>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</si>
  <si>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</si>
  <si>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</si>
  <si>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</si>
  <si>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</si>
  <si>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</si>
  <si>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</si>
  <si>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</si>
  <si>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</si>
  <si>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</si>
  <si>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</si>
  <si>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</si>
  <si>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</si>
  <si>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</si>
  <si>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</si>
  <si>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</si>
  <si>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</si>
  <si>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</si>
  <si>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</si>
  <si>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</si>
  <si>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</si>
  <si>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</si>
  <si>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</si>
  <si>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</si>
  <si>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</si>
  <si>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</si>
  <si>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</si>
  <si>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</si>
  <si>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</si>
  <si>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</si>
  <si>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</si>
  <si>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</si>
  <si>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</si>
  <si>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</si>
  <si>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</si>
  <si>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</si>
  <si>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</si>
  <si>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</si>
  <si>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</si>
  <si>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</si>
  <si>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</si>
  <si>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</si>
  <si>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</si>
  <si>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</si>
  <si>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</si>
  <si>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</si>
  <si>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</si>
  <si>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</si>
  <si>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</si>
  <si>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</si>
  <si>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</si>
  <si>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</si>
  <si>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</si>
  <si>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</si>
  <si>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</si>
  <si>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</si>
  <si>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</si>
  <si>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</si>
  <si>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</si>
  <si>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</si>
  <si>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</si>
  <si>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</si>
  <si>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</si>
  <si>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</si>
  <si>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</si>
  <si>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</si>
  <si>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</si>
  <si>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</si>
  <si>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</si>
  <si>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</si>
  <si>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</si>
  <si>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</si>
  <si>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</si>
  <si>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</si>
  <si>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</si>
  <si>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</si>
  <si>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</si>
  <si>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</si>
  <si>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</si>
  <si>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</si>
  <si>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</si>
  <si>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</si>
  <si>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</si>
  <si>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</si>
  <si>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</si>
  <si>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</si>
  <si>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</si>
  <si>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</si>
  <si>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</si>
  <si>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</si>
  <si>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</si>
  <si>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</si>
  <si>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</si>
  <si>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</si>
  <si>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</si>
  <si>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</si>
  <si>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</si>
  <si>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</si>
  <si>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</si>
  <si>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</si>
  <si>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</si>
  <si>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</si>
  <si>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</si>
  <si>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</si>
  <si>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</si>
  <si>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</si>
  <si>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</si>
  <si>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</si>
  <si>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</si>
  <si>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</si>
  <si>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</si>
  <si>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</si>
  <si>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</si>
  <si>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</si>
  <si>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</si>
  <si>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</si>
  <si>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</si>
  <si>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</si>
  <si>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</si>
  <si>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</si>
  <si>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</si>
  <si>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</si>
  <si>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</si>
  <si>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</si>
  <si>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</si>
  <si>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</si>
  <si>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</si>
  <si>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</si>
  <si>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</si>
  <si>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</si>
  <si>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</si>
  <si>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</si>
  <si>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</si>
  <si>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</si>
  <si>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</si>
  <si>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</si>
  <si>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</si>
  <si>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</si>
  <si>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</si>
  <si>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</si>
  <si>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</si>
  <si>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</si>
  <si>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</si>
  <si>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</si>
  <si>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</si>
  <si>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</si>
  <si>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</si>
  <si>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</si>
  <si>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</si>
  <si>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</si>
  <si>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</si>
  <si>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</si>
  <si>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</si>
  <si>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</si>
  <si>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</si>
  <si>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</si>
  <si>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</si>
  <si>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</si>
  <si>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</si>
  <si>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</si>
  <si>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</si>
  <si>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</si>
  <si>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</si>
  <si>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</si>
  <si>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</si>
  <si>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</si>
  <si>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</si>
  <si>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</si>
  <si>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</si>
  <si>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</si>
  <si>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</si>
  <si>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</si>
  <si>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</si>
  <si>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</si>
  <si>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</si>
  <si>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</si>
  <si>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</si>
  <si>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</si>
  <si>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</si>
  <si>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</si>
  <si>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</si>
  <si>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</si>
  <si>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</si>
  <si>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</si>
  <si>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</si>
  <si>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</si>
  <si>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</si>
  <si>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</si>
  <si>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</si>
  <si>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</si>
  <si>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</si>
  <si>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</si>
  <si>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</si>
  <si>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</si>
  <si>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</si>
  <si>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</si>
  <si>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</si>
  <si>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</si>
  <si>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</si>
  <si>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</si>
  <si>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</si>
  <si>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</si>
  <si>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</si>
  <si>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</si>
  <si>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</si>
  <si>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</si>
  <si>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</si>
  <si>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</si>
  <si>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</si>
  <si>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</si>
  <si>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</si>
  <si>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</si>
  <si>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</si>
  <si>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</si>
  <si>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</si>
  <si>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</si>
  <si>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</si>
  <si>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</si>
  <si>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</si>
  <si>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</si>
  <si>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</si>
  <si>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</si>
  <si>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</si>
  <si>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</si>
  <si>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</si>
  <si>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</si>
  <si>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</si>
  <si>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</si>
  <si>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</si>
  <si>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</si>
  <si>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</si>
  <si>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</si>
  <si>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</si>
  <si>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</si>
  <si>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</si>
  <si>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</si>
  <si>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</si>
  <si>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</si>
  <si>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</si>
  <si>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</si>
  <si>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</si>
  <si>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</si>
  <si>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</si>
  <si>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</si>
  <si>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</si>
  <si>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</si>
  <si>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</si>
  <si>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</si>
  <si>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</si>
  <si>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</si>
  <si>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</si>
  <si>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</si>
  <si>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</si>
  <si>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</si>
  <si>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</si>
  <si>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</si>
  <si>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</si>
  <si>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</si>
  <si>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</si>
  <si>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</si>
  <si>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</si>
  <si>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</si>
  <si>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</si>
  <si>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</si>
  <si>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</si>
  <si>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</si>
  <si>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</si>
  <si>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</si>
  <si>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</si>
  <si>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</si>
  <si>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</si>
  <si>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</si>
  <si>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</si>
  <si>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</si>
  <si>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</si>
  <si>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</si>
  <si>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</si>
  <si>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</si>
  <si>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</si>
  <si>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</si>
  <si>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</si>
  <si>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</si>
  <si>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</si>
  <si>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</si>
  <si>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</si>
  <si>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</si>
  <si>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</si>
  <si>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</si>
  <si>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</si>
  <si>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</si>
  <si>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</si>
  <si>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</si>
  <si>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</si>
  <si>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</si>
  <si>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</si>
  <si>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</si>
  <si>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</si>
  <si>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</si>
  <si>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</si>
  <si>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</si>
  <si>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</si>
  <si>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</si>
  <si>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</si>
  <si>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</si>
  <si>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</si>
  <si>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</si>
  <si>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</si>
  <si>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</si>
  <si>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</si>
  <si>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</si>
  <si>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</si>
  <si>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</si>
  <si>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</si>
  <si>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</si>
  <si>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</si>
  <si>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</si>
  <si>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</si>
  <si>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</si>
  <si>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</si>
  <si>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</si>
  <si>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</si>
  <si>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</si>
  <si>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</si>
  <si>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</si>
  <si>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</si>
  <si>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</si>
  <si>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</si>
  <si>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</si>
  <si>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</si>
  <si>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</si>
  <si>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</si>
  <si>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</si>
  <si>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</si>
  <si>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</si>
  <si>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</si>
  <si>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</si>
  <si>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</si>
  <si>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</si>
  <si>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</si>
  <si>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</si>
  <si>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</si>
  <si>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</si>
  <si>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</si>
  <si>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</si>
  <si>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</si>
  <si>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</si>
  <si>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</si>
  <si>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</si>
  <si>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</si>
  <si>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</si>
  <si>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</si>
  <si>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</si>
  <si>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</si>
  <si>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</si>
  <si>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</si>
  <si>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</si>
  <si>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</si>
  <si>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</si>
  <si>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</si>
  <si>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</si>
  <si>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</si>
  <si>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</si>
  <si>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</si>
  <si>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</si>
  <si>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</si>
  <si>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</si>
  <si>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</si>
  <si>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</si>
  <si>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</si>
  <si>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</si>
  <si>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</si>
  <si>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</si>
  <si>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</si>
  <si>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</si>
  <si>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</si>
  <si>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</si>
  <si>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</si>
  <si>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</si>
  <si>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</si>
  <si>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</si>
  <si>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</si>
  <si>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</si>
  <si>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</si>
  <si>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</si>
  <si>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</si>
  <si>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</si>
  <si>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</si>
  <si>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</si>
  <si>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</si>
  <si>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</si>
  <si>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</si>
  <si>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</si>
  <si>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</si>
  <si>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</si>
  <si>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</si>
  <si>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</si>
  <si>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</si>
  <si>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</si>
  <si>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</si>
  <si>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</si>
  <si>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</si>
  <si>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</si>
  <si>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</si>
  <si>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</si>
  <si>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</si>
  <si>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</si>
  <si>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</si>
  <si>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</si>
  <si>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</si>
  <si>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</si>
  <si>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</si>
  <si>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</si>
  <si>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</si>
  <si>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</si>
  <si>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</si>
  <si>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</si>
  <si>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</si>
  <si>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</si>
  <si>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</si>
  <si>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</si>
  <si>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</si>
  <si>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</si>
  <si>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</si>
  <si>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</si>
  <si>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</si>
  <si>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</si>
  <si>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</si>
  <si>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</si>
  <si>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</si>
  <si>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</si>
  <si>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</si>
  <si>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</si>
  <si>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</si>
  <si>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</si>
  <si>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</si>
  <si>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</si>
  <si>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</si>
  <si>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</si>
  <si>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</si>
  <si>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</si>
  <si>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</si>
  <si>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</si>
  <si>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</si>
  <si>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</si>
  <si>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</si>
  <si>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</si>
  <si>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</si>
  <si>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</si>
  <si>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</si>
  <si>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</si>
  <si>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</si>
  <si>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</si>
  <si>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</si>
  <si>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</si>
  <si>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</si>
  <si>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</si>
  <si>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</si>
  <si>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</si>
  <si>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</si>
  <si>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</si>
  <si>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</si>
  <si>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</si>
  <si>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</si>
  <si>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</si>
  <si>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</si>
  <si>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</si>
  <si>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</si>
  <si>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</si>
  <si>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</si>
  <si>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</si>
  <si>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</si>
  <si>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</si>
  <si>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</si>
  <si>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</si>
  <si>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</si>
  <si>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</si>
  <si>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</si>
  <si>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</si>
  <si>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</si>
  <si>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</si>
  <si>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</si>
  <si>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</si>
  <si>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</si>
  <si>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</si>
  <si>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</si>
  <si>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</si>
  <si>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</si>
  <si>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</si>
  <si>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</si>
  <si>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</si>
  <si>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</si>
  <si>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</si>
  <si>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</si>
  <si>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</si>
  <si>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</si>
  <si>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</si>
  <si>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</si>
  <si>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</si>
  <si>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</si>
  <si>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</si>
  <si>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</si>
  <si>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</si>
  <si>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</si>
  <si>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</si>
  <si>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</si>
  <si>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</si>
  <si>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</si>
  <si>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</si>
  <si>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</si>
  <si>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</si>
  <si>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</si>
  <si>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</si>
  <si>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</si>
  <si>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</si>
  <si>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</si>
  <si>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</si>
  <si>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</si>
  <si>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</si>
  <si>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</si>
  <si>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</si>
  <si>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</si>
  <si>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</si>
  <si>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</si>
  <si>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</si>
  <si>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</si>
  <si>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</si>
  <si>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</si>
  <si>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</si>
  <si>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</si>
  <si>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</si>
  <si>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</si>
  <si>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</si>
  <si>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</si>
  <si>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</si>
  <si>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</si>
  <si>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</si>
  <si>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</si>
  <si>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</si>
  <si>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</si>
  <si>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</si>
  <si>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</si>
  <si>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</si>
  <si>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</si>
  <si>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</si>
  <si>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</si>
  <si>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</si>
  <si>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</si>
  <si>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</si>
  <si>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</si>
  <si>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</si>
  <si>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</si>
  <si>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</si>
  <si>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</si>
  <si>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</si>
  <si>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</si>
  <si>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</si>
  <si>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</si>
  <si>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</si>
  <si>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</si>
  <si>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</si>
  <si>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</si>
  <si>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</si>
  <si>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</si>
  <si>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</si>
  <si>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</si>
  <si>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</si>
  <si>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</si>
  <si>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</si>
  <si>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</si>
  <si>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</si>
  <si>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</si>
  <si>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</si>
  <si>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</si>
  <si>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</si>
  <si>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</si>
  <si>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</si>
  <si>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</si>
  <si>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</si>
  <si>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</si>
  <si>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</si>
  <si>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</si>
  <si>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</si>
  <si>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</si>
  <si>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</si>
  <si>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</si>
  <si>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</si>
  <si>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</si>
  <si>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</si>
  <si>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</si>
  <si>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</si>
  <si>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</si>
  <si>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</si>
  <si>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</si>
  <si>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</si>
  <si>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</si>
  <si>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</si>
  <si>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</si>
  <si>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</si>
  <si>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</si>
  <si>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</si>
  <si>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</si>
  <si>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</si>
  <si>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</si>
  <si>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</si>
  <si>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</si>
  <si>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</si>
  <si>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</si>
  <si>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</si>
  <si>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</si>
  <si>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</si>
  <si>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</si>
  <si>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</si>
  <si>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</si>
  <si>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</si>
  <si>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</si>
  <si>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</si>
  <si>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</si>
  <si>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</si>
  <si>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</si>
  <si>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</si>
  <si>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</si>
  <si>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</si>
  <si>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</si>
  <si>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</si>
  <si>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</si>
  <si>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</si>
  <si>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</si>
  <si>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</si>
  <si>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</si>
  <si>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</si>
  <si>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</si>
  <si>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</si>
  <si>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</si>
  <si>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</si>
  <si>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</si>
  <si>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</si>
  <si>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</si>
  <si>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</si>
  <si>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</si>
  <si>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</si>
  <si>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</si>
  <si>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</si>
  <si>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</si>
  <si>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</si>
  <si>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</si>
  <si>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</si>
  <si>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</si>
  <si>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</si>
  <si>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</si>
  <si>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</si>
  <si>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</si>
  <si>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</si>
  <si>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</si>
  <si>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</si>
  <si>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</si>
  <si>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</si>
  <si>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</si>
  <si>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</si>
  <si>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</si>
  <si>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</si>
  <si>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</si>
  <si>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</si>
  <si>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</si>
  <si>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</si>
  <si>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</si>
  <si>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</si>
  <si>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</si>
  <si>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</si>
  <si>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</si>
  <si>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</si>
  <si>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</si>
  <si>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</si>
  <si>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</si>
  <si>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</si>
  <si>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</si>
  <si>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</si>
  <si>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</si>
  <si>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</si>
  <si>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</si>
  <si>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</si>
  <si>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</si>
  <si>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</si>
  <si>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</si>
  <si>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</si>
  <si>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</si>
  <si>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</si>
  <si>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</si>
  <si>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</si>
  <si>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</si>
  <si>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</si>
  <si>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</si>
  <si>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</si>
  <si>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</si>
  <si>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</si>
  <si>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</si>
  <si>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</si>
  <si>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</si>
  <si>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</si>
  <si>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</si>
  <si>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</si>
  <si>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</si>
  <si>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</si>
  <si>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</si>
  <si>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</si>
  <si>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</si>
  <si>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</si>
  <si>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</si>
  <si>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</si>
  <si>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</si>
  <si>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</si>
  <si>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</si>
  <si>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</si>
  <si>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</si>
  <si>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</si>
  <si>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</si>
  <si>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</si>
  <si>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</si>
  <si>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</si>
  <si>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</si>
  <si>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</si>
  <si>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</si>
  <si>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</si>
  <si>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</si>
  <si>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</si>
  <si>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</si>
  <si>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</si>
  <si>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</si>
  <si>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</si>
  <si>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</si>
  <si>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</si>
  <si>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</si>
  <si>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</si>
  <si>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</si>
  <si>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</si>
  <si>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</si>
  <si>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</si>
  <si>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</si>
  <si>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</si>
  <si>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</si>
  <si>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</si>
  <si>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</si>
  <si>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</si>
  <si>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</si>
  <si>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</si>
  <si>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</si>
  <si>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</si>
  <si>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</si>
  <si>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</si>
  <si>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</si>
  <si>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</si>
  <si>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</si>
  <si>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</si>
  <si>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</si>
  <si>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</si>
  <si>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</si>
  <si>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</si>
  <si>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</si>
  <si>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</si>
  <si>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</si>
  <si>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</si>
  <si>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</si>
  <si>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</si>
  <si>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</si>
  <si>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</si>
  <si>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</si>
  <si>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</si>
  <si>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</si>
  <si>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</si>
  <si>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</si>
  <si>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</si>
  <si>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</si>
  <si>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</si>
  <si>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</si>
  <si>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</si>
  <si>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</si>
  <si>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</si>
  <si>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</si>
  <si>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</si>
  <si>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</si>
  <si>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</si>
  <si>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</si>
  <si>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</si>
  <si>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</si>
  <si>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</si>
  <si>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</si>
  <si>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</si>
  <si>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</si>
  <si>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</si>
  <si>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</si>
  <si>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</si>
  <si>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</si>
  <si>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</si>
  <si>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</si>
  <si>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</si>
  <si>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</si>
  <si>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</si>
  <si>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</si>
  <si>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</si>
  <si>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</si>
  <si>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</si>
  <si>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</si>
  <si>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</si>
  <si>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</si>
  <si>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</si>
  <si>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</si>
  <si>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</si>
  <si>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</si>
  <si>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</si>
  <si>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</si>
  <si>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</si>
  <si>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</si>
  <si>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</si>
  <si>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</si>
  <si>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</si>
  <si>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</si>
  <si>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</si>
  <si>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</si>
  <si>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</si>
  <si>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</si>
  <si>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</si>
  <si>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</si>
  <si>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</si>
  <si>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</si>
  <si>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</si>
  <si>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</si>
  <si>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</si>
  <si>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</si>
  <si>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</si>
  <si>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</si>
  <si>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</si>
  <si>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</si>
  <si>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</si>
  <si>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</si>
  <si>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</si>
  <si>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</si>
  <si>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</si>
  <si>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</si>
  <si>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</si>
  <si>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</si>
  <si>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</si>
  <si>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</si>
  <si>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</si>
  <si>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</si>
  <si>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</si>
  <si>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</si>
  <si>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</si>
  <si>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</si>
  <si>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</si>
  <si>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</si>
  <si>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</si>
  <si>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</si>
  <si>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</si>
  <si>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</si>
  <si>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</si>
  <si>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</si>
  <si>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</si>
  <si>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</si>
  <si>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</si>
  <si>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</si>
  <si>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</si>
  <si>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</si>
  <si>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</si>
  <si>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</si>
  <si>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</si>
  <si>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</si>
  <si>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</si>
  <si>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</si>
  <si>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</si>
  <si>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</si>
  <si>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</si>
  <si>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</si>
  <si>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</si>
  <si>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</si>
  <si>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</si>
  <si>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</si>
  <si>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</si>
  <si>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</si>
  <si>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</si>
  <si>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</si>
  <si>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</si>
  <si>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</si>
  <si>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</si>
  <si>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</si>
  <si>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</si>
  <si>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</si>
  <si>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</si>
  <si>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</si>
  <si>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</si>
  <si>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</si>
  <si>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</si>
  <si>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</si>
  <si>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</si>
  <si>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</si>
  <si>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</si>
  <si>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</si>
  <si>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</si>
  <si>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</si>
  <si>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</si>
  <si>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</si>
  <si>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</si>
  <si>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</si>
  <si>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</si>
  <si>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</si>
  <si>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</si>
  <si>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</si>
  <si>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</si>
  <si>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</si>
  <si>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</si>
  <si>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</si>
  <si>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</si>
  <si>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</si>
  <si>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</si>
  <si>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</si>
  <si>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</si>
  <si>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</si>
  <si>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</si>
  <si>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</si>
  <si>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</si>
  <si>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</si>
  <si>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</si>
  <si>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</si>
  <si>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</si>
  <si>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</si>
  <si>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</si>
  <si>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</si>
  <si>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</si>
  <si>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</si>
  <si>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</si>
  <si>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</si>
  <si>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</si>
  <si>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</si>
  <si>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</si>
  <si>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</si>
  <si>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</si>
  <si>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</si>
  <si>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</si>
  <si>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</si>
  <si>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</si>
  <si>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</si>
  <si>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</si>
  <si>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</si>
  <si>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</si>
  <si>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</si>
  <si>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</si>
  <si>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</si>
  <si>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</si>
  <si>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</si>
  <si>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</si>
  <si>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</si>
  <si>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</si>
  <si>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</si>
  <si>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</si>
  <si>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</si>
  <si>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</si>
  <si>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</si>
  <si>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</si>
  <si>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</si>
  <si>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</si>
  <si>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</si>
  <si>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</si>
  <si>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</si>
  <si>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</si>
  <si>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</si>
  <si>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</si>
  <si>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</si>
  <si>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</si>
  <si>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</si>
  <si>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</si>
  <si>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</si>
  <si>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</si>
  <si>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</si>
  <si>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</si>
  <si>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</si>
  <si>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</si>
  <si>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</si>
  <si>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</si>
  <si>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</si>
  <si>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</si>
  <si>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</si>
  <si>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</si>
  <si>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</si>
  <si>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</si>
  <si>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</si>
  <si>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</si>
  <si>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</si>
  <si>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</si>
  <si>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</si>
  <si>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</si>
  <si>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</si>
  <si>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</si>
  <si>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</si>
  <si>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</si>
  <si>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</si>
  <si>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</si>
  <si>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</si>
  <si>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</si>
  <si>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</si>
  <si>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</si>
  <si>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</si>
  <si>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</si>
  <si>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</si>
  <si>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</si>
  <si>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</si>
  <si>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</si>
  <si>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</si>
  <si>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</si>
  <si>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</si>
  <si>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</si>
  <si>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</si>
  <si>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</si>
  <si>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</si>
  <si>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</si>
  <si>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</si>
  <si>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</si>
  <si>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</si>
  <si>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</si>
  <si>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</si>
  <si>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</si>
  <si>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</si>
  <si>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</si>
  <si>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</si>
  <si>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</si>
  <si>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</si>
  <si>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</si>
  <si>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</si>
  <si>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</si>
  <si>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</si>
  <si>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</si>
  <si>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</si>
  <si>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</si>
  <si>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</si>
  <si>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</si>
  <si>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</si>
  <si>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</si>
  <si>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</si>
  <si>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</si>
  <si>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</si>
  <si>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</si>
  <si>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</si>
  <si>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</si>
  <si>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</si>
  <si>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</si>
  <si>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</si>
  <si>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</si>
  <si>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</si>
  <si>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</si>
  <si>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</si>
  <si>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</si>
  <si>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</si>
  <si>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</si>
  <si>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</si>
  <si>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</si>
  <si>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</si>
  <si>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</si>
  <si>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</si>
  <si>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</si>
  <si>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</si>
  <si>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</si>
  <si>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</si>
  <si>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</si>
  <si>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</si>
  <si>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</si>
  <si>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</si>
  <si>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</si>
  <si>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</si>
  <si>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</si>
  <si>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</si>
  <si>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</si>
  <si>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</si>
  <si>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</si>
  <si>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</si>
  <si>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</si>
  <si>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</si>
  <si>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</si>
  <si>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</si>
  <si>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</si>
  <si>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</si>
  <si>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</si>
  <si>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</si>
  <si>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</si>
  <si>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</si>
  <si>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</si>
  <si>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</si>
  <si>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</si>
  <si>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</si>
  <si>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</si>
  <si>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</si>
  <si>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</si>
  <si>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</si>
  <si>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</si>
  <si>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</si>
  <si>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</si>
  <si>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</si>
  <si>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</si>
  <si>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</si>
  <si>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</si>
  <si>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</si>
  <si>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</si>
  <si>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</si>
  <si>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</si>
  <si>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</si>
  <si>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</si>
  <si>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</si>
  <si>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</si>
  <si>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</si>
  <si>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</si>
  <si>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</si>
  <si>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</si>
  <si>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</si>
  <si>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</si>
  <si>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</si>
  <si>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</si>
  <si>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</si>
  <si>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</si>
  <si>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</si>
  <si>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</si>
  <si>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</si>
  <si>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</si>
  <si>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</si>
  <si>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</si>
  <si>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</si>
  <si>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</si>
  <si>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</si>
  <si>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</si>
  <si>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</si>
  <si>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</si>
  <si>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</si>
  <si>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</si>
  <si>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</si>
  <si>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</si>
  <si>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</si>
  <si>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</si>
  <si>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</si>
  <si>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</si>
  <si>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</si>
  <si>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</si>
  <si>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</si>
  <si>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</si>
  <si>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</si>
  <si>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</si>
  <si>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</si>
  <si>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</si>
  <si>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</si>
  <si>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</si>
  <si>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</si>
  <si>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</si>
  <si>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</si>
  <si>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</si>
  <si>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</si>
  <si>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</si>
  <si>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</si>
  <si>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</si>
  <si>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</si>
  <si>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</si>
  <si>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</si>
  <si>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</si>
  <si>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</si>
  <si>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</si>
  <si>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</si>
  <si>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</si>
  <si>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</si>
  <si>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</si>
  <si>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</si>
  <si>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</si>
  <si>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</si>
  <si>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</si>
  <si>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</si>
  <si>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</si>
  <si>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</si>
  <si>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</si>
  <si>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</si>
  <si>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</si>
  <si>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</si>
  <si>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</si>
  <si>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</si>
  <si>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</si>
  <si>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</si>
  <si>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</si>
  <si>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</si>
  <si>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</si>
  <si>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</si>
  <si>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</si>
  <si>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</si>
  <si>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</si>
  <si>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</si>
  <si>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</si>
  <si>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</si>
  <si>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</si>
  <si>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</si>
  <si>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</si>
  <si>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</si>
  <si>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</si>
  <si>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</si>
  <si>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</si>
  <si>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</si>
  <si>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</si>
  <si>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</si>
  <si>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</si>
  <si>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</si>
  <si>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</si>
  <si>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</si>
  <si>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</si>
  <si>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</si>
  <si>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</si>
  <si>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</si>
  <si>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</si>
  <si>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</si>
  <si>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</si>
  <si>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</si>
  <si>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</si>
  <si>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</si>
  <si>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</si>
  <si>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</si>
  <si>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</si>
  <si>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</si>
  <si>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</si>
  <si>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</si>
  <si>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</si>
  <si>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</si>
  <si>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</si>
  <si>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</si>
  <si>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</si>
  <si>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</si>
  <si>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</si>
  <si>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</si>
  <si>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</si>
  <si>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</si>
  <si>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</si>
  <si>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</si>
  <si>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</si>
  <si>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</si>
  <si>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</si>
  <si>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</si>
  <si>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</si>
  <si>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</si>
  <si>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</si>
  <si>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</si>
  <si>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</si>
  <si>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</si>
  <si>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</si>
  <si>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</si>
  <si>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</si>
  <si>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</si>
  <si>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</si>
  <si>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</si>
  <si>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</si>
  <si>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</si>
  <si>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</si>
  <si>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</si>
  <si>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</si>
  <si>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</si>
  <si>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</si>
  <si>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</si>
  <si>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</si>
  <si>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</si>
  <si>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</si>
  <si>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</si>
  <si>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</si>
  <si>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</si>
  <si>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</si>
  <si>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</si>
  <si>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</si>
  <si>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</si>
  <si>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</si>
  <si>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</si>
  <si>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</si>
  <si>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</si>
  <si>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</si>
  <si>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</si>
  <si>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</si>
  <si>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</si>
  <si>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</si>
  <si>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</si>
  <si>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</si>
  <si>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</si>
  <si>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</si>
  <si>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</si>
  <si>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</si>
  <si>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</si>
  <si>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</si>
  <si>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</si>
  <si>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</si>
  <si>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</si>
  <si>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</si>
  <si>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</si>
  <si>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</si>
  <si>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</si>
  <si>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</si>
  <si>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</si>
  <si>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</si>
  <si>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</si>
  <si>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</si>
  <si>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</si>
  <si>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</si>
  <si>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</si>
  <si>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</si>
  <si>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</si>
  <si>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</si>
  <si>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</si>
  <si>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</si>
  <si>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</si>
  <si>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</si>
  <si>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</si>
  <si>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</si>
  <si>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</si>
  <si>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</si>
  <si>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</si>
  <si>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</si>
  <si>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</si>
  <si>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</si>
  <si>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</si>
  <si>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</si>
  <si>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</si>
  <si>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</si>
  <si>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</si>
  <si>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</si>
  <si>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</si>
  <si>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</si>
  <si>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</si>
  <si>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</si>
  <si>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</si>
  <si>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</si>
  <si>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</si>
  <si>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</si>
  <si>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</si>
  <si>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</si>
  <si>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</si>
  <si>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</si>
  <si>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</si>
  <si>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</si>
  <si>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</si>
  <si>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</si>
  <si>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</si>
  <si>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</si>
  <si>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</si>
  <si>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</si>
  <si>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</si>
  <si>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</si>
  <si>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</si>
  <si>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</si>
  <si>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</si>
  <si>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</si>
  <si>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</si>
  <si>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</si>
  <si>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</si>
  <si>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</si>
  <si>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</si>
  <si>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</si>
  <si>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</si>
  <si>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</si>
  <si>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</si>
  <si>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</si>
  <si>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</si>
  <si>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</si>
  <si>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</si>
  <si>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</si>
  <si>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</si>
  <si>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</si>
  <si>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</si>
  <si>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</si>
  <si>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</si>
  <si>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</si>
  <si>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</si>
  <si>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</si>
  <si>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</si>
  <si>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</si>
  <si>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</si>
  <si>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</si>
  <si>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</si>
  <si>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</si>
  <si>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</si>
  <si>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</si>
  <si>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</si>
  <si>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</si>
  <si>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</si>
  <si>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</si>
  <si>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</si>
  <si>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</si>
  <si>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</si>
  <si>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</si>
  <si>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</si>
  <si>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</si>
  <si>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</si>
  <si>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</si>
  <si>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</si>
  <si>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</si>
  <si>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</si>
  <si>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</si>
  <si>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</si>
  <si>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</si>
  <si>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</si>
  <si>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</si>
  <si>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</si>
  <si>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</si>
  <si>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</si>
  <si>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</si>
  <si>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</si>
  <si>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</si>
  <si>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</si>
  <si>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</si>
  <si>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</si>
  <si>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</si>
  <si>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</si>
  <si>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</si>
  <si>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</si>
  <si>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</si>
  <si>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</si>
  <si>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</si>
  <si>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</si>
  <si>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</si>
  <si>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</si>
  <si>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</si>
  <si>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</si>
  <si>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</si>
  <si>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</si>
  <si>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</si>
  <si>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</si>
  <si>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</si>
  <si>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</si>
  <si>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</si>
  <si>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</si>
  <si>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</si>
  <si>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</si>
  <si>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</si>
  <si>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</si>
  <si>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</si>
  <si>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</si>
  <si>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</si>
  <si>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</si>
  <si>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</si>
  <si>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</si>
  <si>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</si>
  <si>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</si>
  <si>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</si>
  <si>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</si>
  <si>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</si>
  <si>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</si>
  <si>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</si>
  <si>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</si>
  <si>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</si>
  <si>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</si>
  <si>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</si>
  <si>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</si>
  <si>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</si>
  <si>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</si>
  <si>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</si>
  <si>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</si>
  <si>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</si>
  <si>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</si>
  <si>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</si>
  <si>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</si>
  <si>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</si>
  <si>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</si>
  <si>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</si>
  <si>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</si>
  <si>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</si>
  <si>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</si>
  <si>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</si>
  <si>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</si>
  <si>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</si>
  <si>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</si>
  <si>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</si>
  <si>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</si>
  <si>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</si>
  <si>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</si>
  <si>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</si>
  <si>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</si>
  <si>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</si>
  <si>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</si>
  <si>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</si>
  <si>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</si>
  <si>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</si>
  <si>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</si>
  <si>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</si>
  <si>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</si>
  <si>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</si>
  <si>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</si>
  <si>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</si>
  <si>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</si>
  <si>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</si>
  <si>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</si>
  <si>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</si>
  <si>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</si>
  <si>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</si>
  <si>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</si>
  <si>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</si>
  <si>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</si>
  <si>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</si>
  <si>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</si>
  <si>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</si>
  <si>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</si>
  <si>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</si>
  <si>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</si>
  <si>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</si>
  <si>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</si>
  <si>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</si>
  <si>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</si>
  <si>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</si>
  <si>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</si>
  <si>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</si>
  <si>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</si>
  <si>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</si>
  <si>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</si>
  <si>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</si>
  <si>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</si>
  <si>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</si>
  <si>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</si>
  <si>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</si>
  <si>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</si>
  <si>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</si>
  <si>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</si>
  <si>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</si>
  <si>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</si>
  <si>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</si>
  <si>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</si>
  <si>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</si>
  <si>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</si>
  <si>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</si>
  <si>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</si>
  <si>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</si>
  <si>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</si>
  <si>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</si>
  <si>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</si>
  <si>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</si>
  <si>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</si>
  <si>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</si>
  <si>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</si>
  <si>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</si>
  <si>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</si>
  <si>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</si>
  <si>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</si>
  <si>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</si>
  <si>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</si>
  <si>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</si>
  <si>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</si>
  <si>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</si>
  <si>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</si>
  <si>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</si>
  <si>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</si>
  <si>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</si>
  <si>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</si>
  <si>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</si>
  <si>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</si>
  <si>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</si>
  <si>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</si>
  <si>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</si>
  <si>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</si>
  <si>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</si>
  <si>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</si>
  <si>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</si>
  <si>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</si>
  <si>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</si>
  <si>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</si>
  <si>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</si>
  <si>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</si>
  <si>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</si>
  <si>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</si>
  <si>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</si>
  <si>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</si>
  <si>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</si>
  <si>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</si>
  <si>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</si>
  <si>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</si>
  <si>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</si>
  <si>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</si>
  <si>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</si>
  <si>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</si>
  <si>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</si>
  <si>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</si>
  <si>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</si>
  <si>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</si>
  <si>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</si>
  <si>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</si>
  <si>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</si>
  <si>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</si>
  <si>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</si>
  <si>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</si>
  <si>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</si>
  <si>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</si>
  <si>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</si>
  <si>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</si>
  <si>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</si>
  <si>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</si>
  <si>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</si>
  <si>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</si>
  <si>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</si>
  <si>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</si>
  <si>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</si>
  <si>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</si>
  <si>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</si>
  <si>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</si>
  <si>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</si>
  <si>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</si>
  <si>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</si>
  <si>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</si>
  <si>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</si>
  <si>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</si>
  <si>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</si>
  <si>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</si>
  <si>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</si>
  <si>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</si>
  <si>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</si>
  <si>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</si>
  <si>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</si>
  <si>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</si>
  <si>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</si>
  <si>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</si>
  <si>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</si>
  <si>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</si>
  <si>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</si>
  <si>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</si>
  <si>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</si>
  <si>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</si>
  <si>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</si>
  <si>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</si>
  <si>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</si>
  <si>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</si>
  <si>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</si>
  <si>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</si>
  <si>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</si>
  <si>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</si>
  <si>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</si>
  <si>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</si>
  <si>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</si>
  <si>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</si>
  <si>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</si>
  <si>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</si>
  <si>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</si>
  <si>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</si>
  <si>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</si>
  <si>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</si>
  <si>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</si>
  <si>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</si>
  <si>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</si>
  <si>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</si>
  <si>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</si>
  <si>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</si>
  <si>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</si>
  <si>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</si>
  <si>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</si>
  <si>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</si>
  <si>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</si>
  <si>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</si>
  <si>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</si>
  <si>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</si>
  <si>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</si>
  <si>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</si>
  <si>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</si>
  <si>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</si>
  <si>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</si>
  <si>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</si>
  <si>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</si>
  <si>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</si>
  <si>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</si>
  <si>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</si>
  <si>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</si>
  <si>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</si>
  <si>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</si>
  <si>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</si>
  <si>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</si>
  <si>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</si>
  <si>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</si>
  <si>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</si>
  <si>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</si>
  <si>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</si>
  <si>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</si>
  <si>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</si>
  <si>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</si>
  <si>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</si>
  <si>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</si>
  <si>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</si>
  <si>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</si>
  <si>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</si>
  <si>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</si>
  <si>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</si>
  <si>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</si>
  <si>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</si>
  <si>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</si>
  <si>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</si>
  <si>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</si>
  <si>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</si>
  <si>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</si>
  <si>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</si>
  <si>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</si>
  <si>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</si>
  <si>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</si>
  <si>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</si>
  <si>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</si>
  <si>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</si>
  <si>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</si>
  <si>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</si>
  <si>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</si>
  <si>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</si>
  <si>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</si>
  <si>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</si>
  <si>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</si>
  <si>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</si>
  <si>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</si>
  <si>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</si>
  <si>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</si>
  <si>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</si>
  <si>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</si>
  <si>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</si>
  <si>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</si>
  <si>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</si>
  <si>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</si>
  <si>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</si>
  <si>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</si>
  <si>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</si>
  <si>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</si>
  <si>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</si>
  <si>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</si>
  <si>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</si>
  <si>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</si>
  <si>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</si>
  <si>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</si>
  <si>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</si>
  <si>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</si>
  <si>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</si>
  <si>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</si>
  <si>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</si>
  <si>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</si>
  <si>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</si>
  <si>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</si>
  <si>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</si>
  <si>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</si>
  <si>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</si>
  <si>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</si>
  <si>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</si>
  <si>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</si>
  <si>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</si>
  <si>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</si>
  <si>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</si>
  <si>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</si>
  <si>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</si>
  <si>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</si>
  <si>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</si>
  <si>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</si>
  <si>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</si>
  <si>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</si>
  <si>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</si>
  <si>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</si>
  <si>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</si>
  <si>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</si>
  <si>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</si>
  <si>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</si>
  <si>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</si>
  <si>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</si>
  <si>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</si>
  <si>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</si>
  <si>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</si>
  <si>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</si>
  <si>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</si>
  <si>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</si>
  <si>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</si>
  <si>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</si>
  <si>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</si>
  <si>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</si>
  <si>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</si>
  <si>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</si>
  <si>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</si>
  <si>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</si>
  <si>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</si>
  <si>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</si>
  <si>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</si>
  <si>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</si>
  <si>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</si>
  <si>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</si>
  <si>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</si>
  <si>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</si>
  <si>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</si>
  <si>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</si>
  <si>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</si>
  <si>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</si>
  <si>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</si>
  <si>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</si>
  <si>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</si>
  <si>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</si>
  <si>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</si>
  <si>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</si>
  <si>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</si>
  <si>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</si>
  <si>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</si>
  <si>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</si>
  <si>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</si>
  <si>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</si>
  <si>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</si>
  <si>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</si>
  <si>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</si>
  <si>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</si>
  <si>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</si>
  <si>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</si>
  <si>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</si>
  <si>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</si>
  <si>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</si>
  <si>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</si>
  <si>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</si>
  <si>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</si>
  <si>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</si>
  <si>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</si>
  <si>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</si>
  <si>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</si>
  <si>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</si>
  <si>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</si>
  <si>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</si>
  <si>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</si>
  <si>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</si>
  <si>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</si>
  <si>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</si>
  <si>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</si>
  <si>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</si>
  <si>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</si>
  <si>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</si>
  <si>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</si>
  <si>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</si>
  <si>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</si>
  <si>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</si>
  <si>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</si>
  <si>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</si>
  <si>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</si>
  <si>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</si>
  <si>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</si>
  <si>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</si>
  <si>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</si>
  <si>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</si>
  <si>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</si>
  <si>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</si>
  <si>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</si>
  <si>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</si>
  <si>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</si>
  <si>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</si>
  <si>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</si>
  <si>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</si>
  <si>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</si>
  <si>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</si>
  <si>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</si>
  <si>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</si>
  <si>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</si>
  <si>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</si>
  <si>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</si>
  <si>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</si>
  <si>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</si>
  <si>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</si>
  <si>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</si>
  <si>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</si>
  <si>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</si>
  <si>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</si>
  <si>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</si>
  <si>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</si>
  <si>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</si>
  <si>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</si>
  <si>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</si>
  <si>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</si>
  <si>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</si>
  <si>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</si>
  <si>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</si>
  <si>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</si>
  <si>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</si>
  <si>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</si>
  <si>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</si>
  <si>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</si>
  <si>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</si>
  <si>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</si>
  <si>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</si>
  <si>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</si>
  <si>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</si>
  <si>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</si>
  <si>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</si>
  <si>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</si>
  <si>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</si>
  <si>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</si>
  <si>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</si>
  <si>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</si>
  <si>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</si>
  <si>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</si>
  <si>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</si>
  <si>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</si>
  <si>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</si>
  <si>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</si>
  <si>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</si>
  <si>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</si>
  <si>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</si>
  <si>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</si>
  <si>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</si>
  <si>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</si>
  <si>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</si>
  <si>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</si>
  <si>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</si>
  <si>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</si>
  <si>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</si>
  <si>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</si>
  <si>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</si>
  <si>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</si>
  <si>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</si>
  <si>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</si>
  <si>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</si>
  <si>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</si>
  <si>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</si>
  <si>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</si>
  <si>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</si>
  <si>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</si>
  <si>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</si>
  <si>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</si>
  <si>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</si>
  <si>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</si>
  <si>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</si>
  <si>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</si>
  <si>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</si>
  <si>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</si>
  <si>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</si>
  <si>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</si>
  <si>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</si>
  <si>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</si>
  <si>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</si>
  <si>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</si>
  <si>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</si>
  <si>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</si>
  <si>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</si>
  <si>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</si>
  <si>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</si>
  <si>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</si>
  <si>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</si>
  <si>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</si>
  <si>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</si>
  <si>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</si>
  <si>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</si>
  <si>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</si>
  <si>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</si>
  <si>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</si>
  <si>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</si>
  <si>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</si>
  <si>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</si>
  <si>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</si>
  <si>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</si>
  <si>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</si>
  <si>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</si>
  <si>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</si>
  <si>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</si>
  <si>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</si>
  <si>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</si>
  <si>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</si>
  <si>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</si>
  <si>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</si>
  <si>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</si>
  <si>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</si>
  <si>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</si>
  <si>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</si>
  <si>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</si>
  <si>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</si>
  <si>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</si>
  <si>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</si>
  <si>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</si>
  <si>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</si>
  <si>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</si>
  <si>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</si>
  <si>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</si>
  <si>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</si>
  <si>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</si>
  <si>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</si>
  <si>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</si>
  <si>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</si>
  <si>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</si>
  <si>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</si>
  <si>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</si>
  <si>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</si>
  <si>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</si>
  <si>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</si>
  <si>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</si>
  <si>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</si>
  <si>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</si>
  <si>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</si>
  <si>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</si>
  <si>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</si>
  <si>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</si>
  <si>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</si>
  <si>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</si>
  <si>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</si>
  <si>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</si>
  <si>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</si>
  <si>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</si>
  <si>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</si>
  <si>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</si>
  <si>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</si>
  <si>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</si>
  <si>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</si>
  <si>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</si>
  <si>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</si>
  <si>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</si>
  <si>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</si>
  <si>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</si>
  <si>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</si>
  <si>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</si>
  <si>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</si>
  <si>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</si>
  <si>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</si>
  <si>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</si>
  <si>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</si>
  <si>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</si>
  <si>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</si>
  <si>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</si>
  <si>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</si>
  <si>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</si>
  <si>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</si>
  <si>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</si>
  <si>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</si>
  <si>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</si>
  <si>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</si>
  <si>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</si>
  <si>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</si>
  <si>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</si>
  <si>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</si>
  <si>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</si>
  <si>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</si>
  <si>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</si>
  <si>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</si>
  <si>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</si>
  <si>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</si>
  <si>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</si>
  <si>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</si>
  <si>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</si>
  <si>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</si>
  <si>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</si>
  <si>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</si>
  <si>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</si>
  <si>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</si>
  <si>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</si>
  <si>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</si>
  <si>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</si>
  <si>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</si>
  <si>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</si>
  <si>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</si>
  <si>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</si>
  <si>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</si>
  <si>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</si>
  <si>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</si>
  <si>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</si>
  <si>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</si>
  <si>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</si>
  <si>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</si>
  <si>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</si>
  <si>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</si>
  <si>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</si>
  <si>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</si>
  <si>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</si>
  <si>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</si>
  <si>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</si>
  <si>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</si>
  <si>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</si>
  <si>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</si>
  <si>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</si>
  <si>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</si>
  <si>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</si>
  <si>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</si>
  <si>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</si>
  <si>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</si>
  <si>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</si>
  <si>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</si>
  <si>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</si>
  <si>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</si>
  <si>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</si>
  <si>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</si>
  <si>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</si>
  <si>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</si>
  <si>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</si>
  <si>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</si>
  <si>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</si>
  <si>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</si>
  <si>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</si>
  <si>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</si>
  <si>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</si>
  <si>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</si>
  <si>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</si>
  <si>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</si>
  <si>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</si>
  <si>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</si>
  <si>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</si>
  <si>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</si>
  <si>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</si>
  <si>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</si>
  <si>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</si>
  <si>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</si>
  <si>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</si>
  <si>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</si>
  <si>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</si>
  <si>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</si>
  <si>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</si>
  <si>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</si>
  <si>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</si>
  <si>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</si>
  <si>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</si>
  <si>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</si>
  <si>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</si>
  <si>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</si>
  <si>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</si>
  <si>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</si>
  <si>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</si>
  <si>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</si>
  <si>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</si>
  <si>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</si>
  <si>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</si>
  <si>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</si>
  <si>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</si>
  <si>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</si>
  <si>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</si>
  <si>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</si>
  <si>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</si>
  <si>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</si>
  <si>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</si>
  <si>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</si>
  <si>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</si>
  <si>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</si>
  <si>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</si>
  <si>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</si>
  <si>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</si>
  <si>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</si>
  <si>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</si>
  <si>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</si>
  <si>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</si>
  <si>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</si>
  <si>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</si>
  <si>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</si>
  <si>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</si>
  <si>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</si>
  <si>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</si>
  <si>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</si>
  <si>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</si>
  <si>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</si>
  <si>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</si>
  <si>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</si>
  <si>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</si>
  <si>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</si>
  <si>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</si>
  <si>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</si>
  <si>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</si>
  <si>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</si>
  <si>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</si>
  <si>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</si>
  <si>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</si>
  <si>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</si>
  <si>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</si>
  <si>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</si>
  <si>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</si>
  <si>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</si>
  <si>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</si>
  <si>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</si>
  <si>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</si>
  <si>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</si>
  <si>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</si>
  <si>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</si>
  <si>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</si>
  <si>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</si>
  <si>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</si>
  <si>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</si>
  <si>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</si>
  <si>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</si>
  <si>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</si>
  <si>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</si>
  <si>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</si>
  <si>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</si>
  <si>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</si>
  <si>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</si>
  <si>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</si>
  <si>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</si>
  <si>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</si>
  <si>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</si>
  <si>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</si>
  <si>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</si>
  <si>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</si>
  <si>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</si>
  <si>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</si>
  <si>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</si>
  <si>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</si>
  <si>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</si>
  <si>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</si>
  <si>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</si>
  <si>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</si>
  <si>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</si>
  <si>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</si>
  <si>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</si>
  <si>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</si>
  <si>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</si>
  <si>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</si>
  <si>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</si>
  <si>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</si>
  <si>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</si>
  <si>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</si>
  <si>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</si>
  <si>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</si>
  <si>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</si>
  <si>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</si>
  <si>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</si>
  <si>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</si>
  <si>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</si>
  <si>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</si>
  <si>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</si>
  <si>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</si>
  <si>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</si>
  <si>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</si>
  <si>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</si>
  <si>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</si>
  <si>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</si>
  <si>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</si>
  <si>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</si>
  <si>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</si>
  <si>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</si>
  <si>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</si>
  <si>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</si>
  <si>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</si>
  <si>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</si>
  <si>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</si>
  <si>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</si>
  <si>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</si>
  <si>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</si>
  <si>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</si>
  <si>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</si>
  <si>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</si>
  <si>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</si>
  <si>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</si>
  <si>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</si>
  <si>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</si>
  <si>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</si>
  <si>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</si>
  <si>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</si>
  <si>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</si>
  <si>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</si>
  <si>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</si>
  <si>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</si>
  <si>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</si>
  <si>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</si>
  <si>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</si>
  <si>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</si>
  <si>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</si>
  <si>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</si>
  <si>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</si>
  <si>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</si>
  <si>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</si>
  <si>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</si>
  <si>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</si>
  <si>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</si>
  <si>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</si>
  <si>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</si>
  <si>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</si>
  <si>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</si>
  <si>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</si>
  <si>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</si>
  <si>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</si>
  <si>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</si>
  <si>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</si>
  <si>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</si>
  <si>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</si>
  <si>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</si>
  <si>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</si>
  <si>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</si>
  <si>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</si>
  <si>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</si>
  <si>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</si>
  <si>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</si>
  <si>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</si>
  <si>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</si>
  <si>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</si>
  <si>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</si>
  <si>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</si>
  <si>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</si>
  <si>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</si>
  <si>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</si>
  <si>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</si>
  <si>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</si>
  <si>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</si>
  <si>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</si>
  <si>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</si>
  <si>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</si>
  <si>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</si>
  <si>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</si>
  <si>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</si>
  <si>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</si>
  <si>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</si>
  <si>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</si>
  <si>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</si>
  <si>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</si>
  <si>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</si>
  <si>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</si>
  <si>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</si>
  <si>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</si>
  <si>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</si>
  <si>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</si>
  <si>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</si>
  <si>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</si>
  <si>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</si>
  <si>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</si>
  <si>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</si>
  <si>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</si>
  <si>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</si>
  <si>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</si>
  <si>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</si>
  <si>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</si>
  <si>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</si>
  <si>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</si>
  <si>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</si>
  <si>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</si>
  <si>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</si>
  <si>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</si>
  <si>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</si>
  <si>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</si>
  <si>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</si>
  <si>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</si>
  <si>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</si>
  <si>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</si>
  <si>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</si>
  <si>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</si>
  <si>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</si>
  <si>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</si>
  <si>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</si>
  <si>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</si>
  <si>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</si>
  <si>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</si>
  <si>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</si>
  <si>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</si>
  <si>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</si>
  <si>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</si>
  <si>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</si>
  <si>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</si>
  <si>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</si>
  <si>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</si>
  <si>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</si>
  <si>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</si>
  <si>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</si>
  <si>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</si>
  <si>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</si>
  <si>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</si>
  <si>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</si>
  <si>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</si>
  <si>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</si>
  <si>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</si>
  <si>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</si>
  <si>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</si>
  <si>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</si>
  <si>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</si>
  <si>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</si>
  <si>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</si>
  <si>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</si>
  <si>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</si>
  <si>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</si>
  <si>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</si>
  <si>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</si>
  <si>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</si>
  <si>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</si>
  <si>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</si>
  <si>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</si>
  <si>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</si>
  <si>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</si>
  <si>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</si>
  <si>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</si>
  <si>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</si>
  <si>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</si>
  <si>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</si>
  <si>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</si>
  <si>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</si>
  <si>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</si>
  <si>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</si>
  <si>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</si>
  <si>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</si>
  <si>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</si>
  <si>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</si>
  <si>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</si>
  <si>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</si>
  <si>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</si>
  <si>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</si>
  <si>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</si>
  <si>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</si>
  <si>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</si>
  <si>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</si>
  <si>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</si>
  <si>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</si>
  <si>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</si>
  <si>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</si>
  <si>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</si>
  <si>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</si>
  <si>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</si>
  <si>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</si>
  <si>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</si>
  <si>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</si>
  <si>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</si>
  <si>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</si>
  <si>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</si>
  <si>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</si>
  <si>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</si>
  <si>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</si>
  <si>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</si>
  <si>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</si>
  <si>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</si>
  <si>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</si>
  <si>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</si>
  <si>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</si>
  <si>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</si>
  <si>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</si>
  <si>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</si>
  <si>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</si>
  <si>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</si>
  <si>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</si>
  <si>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</si>
  <si>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</si>
  <si>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</si>
  <si>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</si>
  <si>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</si>
  <si>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</si>
  <si>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</si>
  <si>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</si>
  <si>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</si>
  <si>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</si>
  <si>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</si>
  <si>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</si>
  <si>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</si>
  <si>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</si>
  <si>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</si>
  <si>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</si>
  <si>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</si>
  <si>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</si>
  <si>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</si>
  <si>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</si>
  <si>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</si>
  <si>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</si>
  <si>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</si>
  <si>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</si>
  <si>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</si>
  <si>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</si>
  <si>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</si>
  <si>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</si>
  <si>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</si>
  <si>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</si>
  <si>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</si>
  <si>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</si>
  <si>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</si>
  <si>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</si>
  <si>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</si>
  <si>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</si>
  <si>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</si>
  <si>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</si>
  <si>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</si>
  <si>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</si>
  <si>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</si>
  <si>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</si>
  <si>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</si>
  <si>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</si>
  <si>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</si>
  <si>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</si>
  <si>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</si>
  <si>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</si>
  <si>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</si>
  <si>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</si>
  <si>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</si>
  <si>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</si>
  <si>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</si>
  <si>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</si>
  <si>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</si>
  <si>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</si>
  <si>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</si>
  <si>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</si>
  <si>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</si>
  <si>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</si>
  <si>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</si>
  <si>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</si>
  <si>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</si>
  <si>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</si>
  <si>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</si>
  <si>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</si>
  <si>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</si>
  <si>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</si>
  <si>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</si>
  <si>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</si>
  <si>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</si>
  <si>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</si>
  <si>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</si>
  <si>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</si>
  <si>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</si>
  <si>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</si>
  <si>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</si>
  <si>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</si>
  <si>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</si>
  <si>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</si>
  <si>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</si>
  <si>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</si>
  <si>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</si>
  <si>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</si>
  <si>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</si>
  <si>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</si>
  <si>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</si>
  <si>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</si>
  <si>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</si>
  <si>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</si>
  <si>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</si>
  <si>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</si>
  <si>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</si>
  <si>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</si>
  <si>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</si>
  <si>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</si>
  <si>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</si>
  <si>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</si>
  <si>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</si>
  <si>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</si>
  <si>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</si>
  <si>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</si>
  <si>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</si>
  <si>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</si>
  <si>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</si>
  <si>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</si>
  <si>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</si>
  <si>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</si>
  <si>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</si>
  <si>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</si>
  <si>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</si>
  <si>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</si>
  <si>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</si>
  <si>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</si>
  <si>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</si>
  <si>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</si>
  <si>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</si>
  <si>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</si>
  <si>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</si>
  <si>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</si>
  <si>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</si>
  <si>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</si>
  <si>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</si>
  <si>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</si>
  <si>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</si>
  <si>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</si>
  <si>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</si>
  <si>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</si>
  <si>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</si>
  <si>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</si>
  <si>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</si>
  <si>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</si>
  <si>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</si>
  <si>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</si>
  <si>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</si>
  <si>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</si>
  <si>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</si>
  <si>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</si>
  <si>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</si>
  <si>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</si>
  <si>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</si>
  <si>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</si>
  <si>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</si>
  <si>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</si>
  <si>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</si>
  <si>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</si>
  <si>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</si>
  <si>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</si>
  <si>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</si>
  <si>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</si>
  <si>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</si>
  <si>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</si>
  <si>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</si>
  <si>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</si>
  <si>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</si>
  <si>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</si>
  <si>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</si>
  <si>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</si>
  <si>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</si>
  <si>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</si>
  <si>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</si>
  <si>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</si>
  <si>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</si>
  <si>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</si>
  <si>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</si>
  <si>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</si>
  <si>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</si>
  <si>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</si>
  <si>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</si>
  <si>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</si>
  <si>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</si>
  <si>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</si>
  <si>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</si>
  <si>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</si>
  <si>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</si>
  <si>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</si>
  <si>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</si>
  <si>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</si>
  <si>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</si>
  <si>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</si>
  <si>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</si>
  <si>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</si>
  <si>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</si>
  <si>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</si>
  <si>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</si>
  <si>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</si>
  <si>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</si>
  <si>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</si>
  <si>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</si>
  <si>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</si>
  <si>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</si>
  <si>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</si>
  <si>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</si>
  <si>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</si>
  <si>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</si>
  <si>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</si>
  <si>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</si>
  <si>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</si>
  <si>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</si>
  <si>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</si>
  <si>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</si>
  <si>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</si>
  <si>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</si>
  <si>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</si>
  <si>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</si>
  <si>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</si>
  <si>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</si>
  <si>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</si>
  <si>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</si>
  <si>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</si>
  <si>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</si>
  <si>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</si>
  <si>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</si>
  <si>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</si>
  <si>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</si>
  <si>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</si>
  <si>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</si>
  <si>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</si>
  <si>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</si>
  <si>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</si>
  <si>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</si>
  <si>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</si>
  <si>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</si>
  <si>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</si>
  <si>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</si>
  <si>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</si>
  <si>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</si>
  <si>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</si>
  <si>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</si>
  <si>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</si>
  <si>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</si>
  <si>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</si>
  <si>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</si>
  <si>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</si>
  <si>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</si>
  <si>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</si>
  <si>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</si>
  <si>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</si>
  <si>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</si>
  <si>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</si>
  <si>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</si>
  <si>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</si>
  <si>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</si>
  <si>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</si>
  <si>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</si>
  <si>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</si>
  <si>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</si>
  <si>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</si>
  <si>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</si>
  <si>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</si>
  <si>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</si>
  <si>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</si>
  <si>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</si>
  <si>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</si>
  <si>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</si>
  <si>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</si>
  <si>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</si>
  <si>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</si>
  <si>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</si>
  <si>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</si>
  <si>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</si>
  <si>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</si>
  <si>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</si>
  <si>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</si>
  <si>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</si>
  <si>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</si>
  <si>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</si>
  <si>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</si>
  <si>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</si>
  <si>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</si>
  <si>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</si>
  <si>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</si>
  <si>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</si>
  <si>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</si>
  <si>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</si>
  <si>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</si>
  <si>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</si>
  <si>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</si>
  <si>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</si>
  <si>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</si>
  <si>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</si>
  <si>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</si>
  <si>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</si>
  <si>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</si>
  <si>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</si>
  <si>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</si>
  <si>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</si>
  <si>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</si>
  <si>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</si>
  <si>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</si>
  <si>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</si>
  <si>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</si>
  <si>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</si>
  <si>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</si>
  <si>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</si>
  <si>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</si>
  <si>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</si>
  <si>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</si>
  <si>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</si>
  <si>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</si>
  <si>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</si>
  <si>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</si>
  <si>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</si>
  <si>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</si>
  <si>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</si>
  <si>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</si>
  <si>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</si>
  <si>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</si>
  <si>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</si>
  <si>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</si>
  <si>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</si>
  <si>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</si>
  <si>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</si>
  <si>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</si>
  <si>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</si>
  <si>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</si>
  <si>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</si>
  <si>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</si>
  <si>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</si>
  <si>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</si>
  <si>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</si>
  <si>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</si>
  <si>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</si>
  <si>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</si>
  <si>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</si>
  <si>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</si>
  <si>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</si>
  <si>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</si>
  <si>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</si>
  <si>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</si>
  <si>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</si>
  <si>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</si>
  <si>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</si>
  <si>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</si>
  <si>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</si>
  <si>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</si>
  <si>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</si>
  <si>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</si>
  <si>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</si>
  <si>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</si>
  <si>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</si>
  <si>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</si>
  <si>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</si>
  <si>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</si>
  <si>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</si>
  <si>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</si>
  <si>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</si>
  <si>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</si>
  <si>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</si>
  <si>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</si>
  <si>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</si>
  <si>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</si>
  <si>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</si>
  <si>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</si>
  <si>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</si>
  <si>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</si>
  <si>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</si>
  <si>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</si>
  <si>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</si>
  <si>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</si>
  <si>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</si>
  <si>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</si>
  <si>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</si>
  <si>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</si>
  <si>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</si>
  <si>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</si>
  <si>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</si>
  <si>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</si>
  <si>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</si>
  <si>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</si>
  <si>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</si>
  <si>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</si>
  <si>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</si>
  <si>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</si>
  <si>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</si>
  <si>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</si>
  <si>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</si>
  <si>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</si>
  <si>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</si>
  <si>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</si>
  <si>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</si>
  <si>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</si>
  <si>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</si>
  <si>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</si>
  <si>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</si>
  <si>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</si>
  <si>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</si>
  <si>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</si>
  <si>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</si>
  <si>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</si>
  <si>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</si>
  <si>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</si>
  <si>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</si>
  <si>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</si>
  <si>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</si>
  <si>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</si>
  <si>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</si>
  <si>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</si>
  <si>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</si>
  <si>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</si>
  <si>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</si>
  <si>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</si>
  <si>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</si>
  <si>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</si>
  <si>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</si>
  <si>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</si>
  <si>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</si>
  <si>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</si>
  <si>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</si>
  <si>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</si>
  <si>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</si>
  <si>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</si>
  <si>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</si>
  <si>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</si>
  <si>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</si>
  <si>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</si>
  <si>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</si>
  <si>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</si>
  <si>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</si>
  <si>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</si>
  <si>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</si>
  <si>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</si>
  <si>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</si>
  <si>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</si>
  <si>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</si>
  <si>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</si>
  <si>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</si>
  <si>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</si>
  <si>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</si>
  <si>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</si>
  <si>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</si>
  <si>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</si>
  <si>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</si>
  <si>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</si>
  <si>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</si>
  <si>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</si>
  <si>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</si>
  <si>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</si>
  <si>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</si>
  <si>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</si>
  <si>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</si>
  <si>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</si>
  <si>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</si>
  <si>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</si>
  <si>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</si>
  <si>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</si>
  <si>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</si>
  <si>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</si>
  <si>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</si>
  <si>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</si>
  <si>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</si>
  <si>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</si>
  <si>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</si>
  <si>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</si>
  <si>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</si>
  <si>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</si>
  <si>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</si>
  <si>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</si>
  <si>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</si>
  <si>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</si>
  <si>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</si>
  <si>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</si>
  <si>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</si>
  <si>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</si>
  <si>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</si>
  <si>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</si>
  <si>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</si>
  <si>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</si>
  <si>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</si>
  <si>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</si>
  <si>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</si>
  <si>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</si>
  <si>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</si>
  <si>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</si>
  <si>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</si>
  <si>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</si>
  <si>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</si>
  <si>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</si>
  <si>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</si>
  <si>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</si>
  <si>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</si>
  <si>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</si>
  <si>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</si>
  <si>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</si>
  <si>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</si>
  <si>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</si>
  <si>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</si>
  <si>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</si>
  <si>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</si>
  <si>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</si>
  <si>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</si>
  <si>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</si>
  <si>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</si>
  <si>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</si>
  <si>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</si>
  <si>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</si>
  <si>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</si>
  <si>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</si>
  <si>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</si>
  <si>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</si>
  <si>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</si>
  <si>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</si>
  <si>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</si>
  <si>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</si>
  <si>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</si>
  <si>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</si>
  <si>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</si>
  <si>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</si>
  <si>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</si>
  <si>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</si>
  <si>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</si>
  <si>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</si>
  <si>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</si>
  <si>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</si>
  <si>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</si>
  <si>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</si>
  <si>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</si>
  <si>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</si>
  <si>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</si>
  <si>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</si>
  <si>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</si>
  <si>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</si>
  <si>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</si>
  <si>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</si>
  <si>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</si>
  <si>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</si>
  <si>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</si>
  <si>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</si>
  <si>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</si>
  <si>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</si>
  <si>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</si>
  <si>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</si>
  <si>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</si>
  <si>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</si>
  <si>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</si>
  <si>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</si>
  <si>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</si>
  <si>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</si>
  <si>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</si>
  <si>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</si>
  <si>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</si>
  <si>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</si>
  <si>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</si>
  <si>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</si>
  <si>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</si>
  <si>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</si>
  <si>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</si>
  <si>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</si>
  <si>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</si>
  <si>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</si>
  <si>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</si>
  <si>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</si>
  <si>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</si>
  <si>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</si>
  <si>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</si>
  <si>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</si>
  <si>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</si>
  <si>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</si>
  <si>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</si>
  <si>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</si>
  <si>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</si>
  <si>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</si>
  <si>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</si>
  <si>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</si>
  <si>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</si>
  <si>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</si>
  <si>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</si>
  <si>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</si>
  <si>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</si>
  <si>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</si>
  <si>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</si>
  <si>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</si>
  <si>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</si>
  <si>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</si>
  <si>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</si>
  <si>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</si>
  <si>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</si>
  <si>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</si>
  <si>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</si>
  <si>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</si>
  <si>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</si>
  <si>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</si>
  <si>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</si>
  <si>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</si>
  <si>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</si>
  <si>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</si>
  <si>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</si>
  <si>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</si>
  <si>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</si>
  <si>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</si>
  <si>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</si>
  <si>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</si>
  <si>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</si>
  <si>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</si>
  <si>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</si>
  <si>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</si>
  <si>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</si>
  <si>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</si>
  <si>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</si>
  <si>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</si>
  <si>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</si>
  <si>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</si>
  <si>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</si>
  <si>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</si>
  <si>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</si>
  <si>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</si>
  <si>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</si>
  <si>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</si>
  <si>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</si>
  <si>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</si>
  <si>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</si>
  <si>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</si>
  <si>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</si>
  <si>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</si>
  <si>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</si>
  <si>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</si>
  <si>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</si>
  <si>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</si>
  <si>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</si>
  <si>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</si>
  <si>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</si>
  <si>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</si>
  <si>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</si>
  <si>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</si>
  <si>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</si>
  <si>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</si>
  <si>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</si>
  <si>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</si>
  <si>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</si>
  <si>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</si>
  <si>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</si>
  <si>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</si>
  <si>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</si>
  <si>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</si>
  <si>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</si>
  <si>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</si>
  <si>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</si>
  <si>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</si>
  <si>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</si>
  <si>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</si>
  <si>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</si>
  <si>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</si>
  <si>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</si>
  <si>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</si>
  <si>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</si>
  <si>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</si>
  <si>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</si>
  <si>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</si>
  <si>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</si>
  <si>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</si>
  <si>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</si>
  <si>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</si>
  <si>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</si>
  <si>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</si>
  <si>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</si>
  <si>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</si>
  <si>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</si>
  <si>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</si>
  <si>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</si>
  <si>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</si>
  <si>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</si>
  <si>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</si>
  <si>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</si>
  <si>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</si>
  <si>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</si>
  <si>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</si>
  <si>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</si>
  <si>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</si>
  <si>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</si>
  <si>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</si>
  <si>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</si>
  <si>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</si>
  <si>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</si>
  <si>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</si>
  <si>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</si>
  <si>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</si>
  <si>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</si>
  <si>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</si>
  <si>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</si>
  <si>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</si>
  <si>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</si>
  <si>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</si>
  <si>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</si>
  <si>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</si>
  <si>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</si>
  <si>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</si>
  <si>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</si>
  <si>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</si>
  <si>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</si>
  <si>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</si>
  <si>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</si>
  <si>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</si>
  <si>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</si>
  <si>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</si>
  <si>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</si>
  <si>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</si>
  <si>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</si>
  <si>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</si>
  <si>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</si>
  <si>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</si>
  <si>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</si>
  <si>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</si>
  <si>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</si>
  <si>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</si>
  <si>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</si>
  <si>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</si>
  <si>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</si>
  <si>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</si>
  <si>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</si>
  <si>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</si>
  <si>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</si>
  <si>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</si>
  <si>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</si>
  <si>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</si>
  <si>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</si>
  <si>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</si>
  <si>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</si>
  <si>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</si>
  <si>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</si>
  <si>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</si>
  <si>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</si>
  <si>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</si>
  <si>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</si>
  <si>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</si>
  <si>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</si>
  <si>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</si>
  <si>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</si>
  <si>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</si>
  <si>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</si>
  <si>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</si>
  <si>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</si>
  <si>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</si>
  <si>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</si>
  <si>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</si>
  <si>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</si>
  <si>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</si>
  <si>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</si>
  <si>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</si>
  <si>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</si>
  <si>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</si>
  <si>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</si>
  <si>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</si>
  <si>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</si>
  <si>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</si>
  <si>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</si>
  <si>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</si>
  <si>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</si>
  <si>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</si>
  <si>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</si>
  <si>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</si>
  <si>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</si>
  <si>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</si>
  <si>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</si>
  <si>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</si>
  <si>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</si>
  <si>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</si>
  <si>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</si>
  <si>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</si>
  <si>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</si>
  <si>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</si>
  <si>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</si>
  <si>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</si>
  <si>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</si>
  <si>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</si>
  <si>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</si>
  <si>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</si>
  <si>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</si>
  <si>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</si>
  <si>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</si>
  <si>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</si>
  <si>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</si>
  <si>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</si>
  <si>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</si>
  <si>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</si>
  <si>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</si>
  <si>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</si>
  <si>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</si>
  <si>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</si>
  <si>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</si>
  <si>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</si>
  <si>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</si>
  <si>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</si>
  <si>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</si>
  <si>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</si>
  <si>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</si>
  <si>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</si>
  <si>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</si>
  <si>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</si>
  <si>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</si>
  <si>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</si>
  <si>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</si>
  <si>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</si>
  <si>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</si>
  <si>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</si>
  <si>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</si>
  <si>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</si>
  <si>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</si>
  <si>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</si>
  <si>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</si>
  <si>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</si>
  <si>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</si>
  <si>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</si>
  <si>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</si>
  <si>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</si>
  <si>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</si>
  <si>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</si>
  <si>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</si>
  <si>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</si>
  <si>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</si>
  <si>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</si>
  <si>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</si>
  <si>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</si>
  <si>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</si>
  <si>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</si>
  <si>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</si>
  <si>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</si>
  <si>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</si>
  <si>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</si>
  <si>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</si>
  <si>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</si>
  <si>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</si>
  <si>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</si>
  <si>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</si>
  <si>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</si>
  <si>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</si>
  <si>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</si>
  <si>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</si>
  <si>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</si>
  <si>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</si>
  <si>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</si>
  <si>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</si>
  <si>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</si>
  <si>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</si>
  <si>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</si>
  <si>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</si>
  <si>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</si>
  <si>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</si>
  <si>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</si>
  <si>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</si>
  <si>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</si>
  <si>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</si>
  <si>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</si>
  <si>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</si>
  <si>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</si>
  <si>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</si>
  <si>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</si>
  <si>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</si>
  <si>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</si>
  <si>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</si>
  <si>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</si>
  <si>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</si>
  <si>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</si>
  <si>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</si>
  <si>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</si>
  <si>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</si>
  <si>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</si>
  <si>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</si>
  <si>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</si>
  <si>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</si>
  <si>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</si>
  <si>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</si>
  <si>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</si>
  <si>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</si>
  <si>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</si>
  <si>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</si>
  <si>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</si>
  <si>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</si>
  <si>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</si>
  <si>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</si>
  <si>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</si>
  <si>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</si>
  <si>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</si>
  <si>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</si>
  <si>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</si>
  <si>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</si>
  <si>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</si>
  <si>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</si>
  <si>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</si>
  <si>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</si>
  <si>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</si>
  <si>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</si>
  <si>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</si>
  <si>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</si>
  <si>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</si>
  <si>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</si>
  <si>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</si>
  <si>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</si>
  <si>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</si>
  <si>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</si>
  <si>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</si>
  <si>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</si>
  <si>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</si>
  <si>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</si>
  <si>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</si>
  <si>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</si>
  <si>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</si>
  <si>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</si>
  <si>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</si>
  <si>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</si>
  <si>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</si>
  <si>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</si>
  <si>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</si>
  <si>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</si>
  <si>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</si>
  <si>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</si>
  <si>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</si>
  <si>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</si>
  <si>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</si>
  <si>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</si>
  <si>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</si>
  <si>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</si>
  <si>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</si>
  <si>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</si>
  <si>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</si>
  <si>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</si>
  <si>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</si>
  <si>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</si>
  <si>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</si>
  <si>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</si>
  <si>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</si>
  <si>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</si>
  <si>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</si>
  <si>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</si>
  <si>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</si>
  <si>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</si>
  <si>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</si>
  <si>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</si>
  <si>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</si>
  <si>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</si>
  <si>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</si>
  <si>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</si>
  <si>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</si>
  <si>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</si>
  <si>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</si>
  <si>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</si>
  <si>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</si>
  <si>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</si>
  <si>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</si>
  <si>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</si>
  <si>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</si>
  <si>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</si>
  <si>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</si>
  <si>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</si>
  <si>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</si>
  <si>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</si>
  <si>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</si>
  <si>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</si>
  <si>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</si>
  <si>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</si>
  <si>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</si>
  <si>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</si>
  <si>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</si>
  <si>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</si>
  <si>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</si>
  <si>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</si>
  <si>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</si>
  <si>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</si>
  <si>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</si>
  <si>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</si>
  <si>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</si>
  <si>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</si>
  <si>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</si>
  <si>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</si>
  <si>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</si>
  <si>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</si>
  <si>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</si>
  <si>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</si>
  <si>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</si>
  <si>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</si>
  <si>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</si>
  <si>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</si>
  <si>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</si>
  <si>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</si>
  <si>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</si>
  <si>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</si>
  <si>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</si>
  <si>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</si>
  <si>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</si>
  <si>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</si>
  <si>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</si>
  <si>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</si>
  <si>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</si>
  <si>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</si>
  <si>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</si>
  <si>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</si>
  <si>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</si>
  <si>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</si>
  <si>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</si>
  <si>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</si>
  <si>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</si>
  <si>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</si>
  <si>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</si>
  <si>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</si>
  <si>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</si>
  <si>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</si>
  <si>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</si>
  <si>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</si>
  <si>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</si>
  <si>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</si>
  <si>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</si>
  <si>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</si>
  <si>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</si>
  <si>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</si>
  <si>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</si>
  <si>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</si>
  <si>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</si>
  <si>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</si>
  <si>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</si>
  <si>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</si>
  <si>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</si>
  <si>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</si>
  <si>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</si>
  <si>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</si>
  <si>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</si>
  <si>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</si>
  <si>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</si>
  <si>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</si>
  <si>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</si>
  <si>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</si>
  <si>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</si>
  <si>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</si>
  <si>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</si>
  <si>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</si>
  <si>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</si>
  <si>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</si>
  <si>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</si>
  <si>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</si>
  <si>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</si>
  <si>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</si>
  <si>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</si>
  <si>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</si>
  <si>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</si>
  <si>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</si>
  <si>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</si>
  <si>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</si>
  <si>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</si>
  <si>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</si>
  <si>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</si>
  <si>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</si>
  <si>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</si>
  <si>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</si>
  <si>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</si>
  <si>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</si>
  <si>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</si>
  <si>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</si>
  <si>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</si>
  <si>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</si>
  <si>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</si>
  <si>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</si>
  <si>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</si>
  <si>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</si>
  <si>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</si>
  <si>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</si>
  <si>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</si>
  <si>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</si>
  <si>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</si>
  <si>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</si>
  <si>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</si>
  <si>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</si>
  <si>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</si>
  <si>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</si>
  <si>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</si>
  <si>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</si>
  <si>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</si>
  <si>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</si>
  <si>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</si>
  <si>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</si>
  <si>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</si>
  <si>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</si>
  <si>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</si>
  <si>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</si>
  <si>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</si>
  <si>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</si>
  <si>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</si>
  <si>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</si>
  <si>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</si>
  <si>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</si>
  <si>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</si>
  <si>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</si>
  <si>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</si>
  <si>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</si>
  <si>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</si>
  <si>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</si>
  <si>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</si>
  <si>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</si>
  <si>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</si>
  <si>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</si>
  <si>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</si>
  <si>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</si>
  <si>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</si>
  <si>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</si>
  <si>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</si>
  <si>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</si>
  <si>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</si>
  <si>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</si>
  <si>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</si>
  <si>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</si>
  <si>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</si>
  <si>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</si>
  <si>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</si>
  <si>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</si>
  <si>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</si>
  <si>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</si>
  <si>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</si>
  <si>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</si>
  <si>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</si>
  <si>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</si>
  <si>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</si>
  <si>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</si>
  <si>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</si>
  <si>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</si>
  <si>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</si>
  <si>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</si>
  <si>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</si>
  <si>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</si>
  <si>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</si>
  <si>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</si>
  <si>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</si>
  <si>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</si>
  <si>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</si>
  <si>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</si>
  <si>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</si>
  <si>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</si>
  <si>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</si>
  <si>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</si>
  <si>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</si>
  <si>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</si>
  <si>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</si>
  <si>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</si>
  <si>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</si>
  <si>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</si>
  <si>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</si>
  <si>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</si>
  <si>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</si>
  <si>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</si>
  <si>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</si>
  <si>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</si>
  <si>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</si>
  <si>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</si>
  <si>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</si>
  <si>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</si>
  <si>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</si>
  <si>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</si>
  <si>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</si>
  <si>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</si>
  <si>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</si>
  <si>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</si>
  <si>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</si>
  <si>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</si>
  <si>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</si>
  <si>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</si>
  <si>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</si>
  <si>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</si>
  <si>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</si>
  <si>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</si>
  <si>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</si>
  <si>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</si>
  <si>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</si>
  <si>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</si>
  <si>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</si>
  <si>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</si>
  <si>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</si>
  <si>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</si>
  <si>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</si>
  <si>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</si>
  <si>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</si>
  <si>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</si>
  <si>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</si>
  <si>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</si>
  <si>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</si>
  <si>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</si>
  <si>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</si>
  <si>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</si>
  <si>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</si>
  <si>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</si>
  <si>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</si>
  <si>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</si>
  <si>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</si>
  <si>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</si>
  <si>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</si>
  <si>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</si>
  <si>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</si>
  <si>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</si>
  <si>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</si>
  <si>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</si>
  <si>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</si>
  <si>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</si>
  <si>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</si>
  <si>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</si>
  <si>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</si>
  <si>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</si>
  <si>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</si>
  <si>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</si>
  <si>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</si>
  <si>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</si>
  <si>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</si>
  <si>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</si>
  <si>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</si>
  <si>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</si>
  <si>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</si>
  <si>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</si>
  <si>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</si>
  <si>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</si>
  <si>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</si>
  <si>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</si>
  <si>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</si>
  <si>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</si>
  <si>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</si>
  <si>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</si>
  <si>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</si>
  <si>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</si>
  <si>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</si>
  <si>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</si>
  <si>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</si>
  <si>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</si>
  <si>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</si>
  <si>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</si>
  <si>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</si>
  <si>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</si>
  <si>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</si>
  <si>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</si>
  <si>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</si>
  <si>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</si>
  <si>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</si>
  <si>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</si>
  <si>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</si>
  <si>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</si>
  <si>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</si>
  <si>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</si>
  <si>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</si>
  <si>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</si>
  <si>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</si>
  <si>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</si>
  <si>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</si>
  <si>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</si>
  <si>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</si>
  <si>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</si>
  <si>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</si>
  <si>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</si>
  <si>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</si>
  <si>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</si>
  <si>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</si>
  <si>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</si>
  <si>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</si>
  <si>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</si>
  <si>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</si>
  <si>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</si>
  <si>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</si>
  <si>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</si>
  <si>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</si>
  <si>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</si>
  <si>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</si>
  <si>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</si>
  <si>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</si>
  <si>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</si>
  <si>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</si>
  <si>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</si>
  <si>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</si>
  <si>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</si>
  <si>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</si>
  <si>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</si>
  <si>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</si>
  <si>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</si>
  <si>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</si>
  <si>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</si>
  <si>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</si>
  <si>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</si>
  <si>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</si>
  <si>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</si>
  <si>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</si>
  <si>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</si>
  <si>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</si>
  <si>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</si>
  <si>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</si>
  <si>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</si>
  <si>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</si>
  <si>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</si>
  <si>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</si>
  <si>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</si>
  <si>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</si>
  <si>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</si>
  <si>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</si>
  <si>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</si>
  <si>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</si>
  <si>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</si>
  <si>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</si>
  <si>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</si>
  <si>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</si>
  <si>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</si>
  <si>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</si>
  <si>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</si>
  <si>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</si>
  <si>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</si>
  <si>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</si>
  <si>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</si>
  <si>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</si>
  <si>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</si>
  <si>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</si>
  <si>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</si>
  <si>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</si>
  <si>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</si>
  <si>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</si>
  <si>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</si>
  <si>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</si>
  <si>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</si>
  <si>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</si>
  <si>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</si>
  <si>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</si>
  <si>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</si>
  <si>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</si>
  <si>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</si>
  <si>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</si>
  <si>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</si>
  <si>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</si>
  <si>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</si>
  <si>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</si>
  <si>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</si>
  <si>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</si>
  <si>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</si>
  <si>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</si>
  <si>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</si>
  <si>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</si>
  <si>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</si>
  <si>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</si>
  <si>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</si>
  <si>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</si>
  <si>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</si>
  <si>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</si>
  <si>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</si>
  <si>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</si>
  <si>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</si>
  <si>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</si>
  <si>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</si>
  <si>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</si>
  <si>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</si>
  <si>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</si>
  <si>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</si>
  <si>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</si>
  <si>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</si>
  <si>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</si>
  <si>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</si>
  <si>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</si>
  <si>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</si>
  <si>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</si>
  <si>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</si>
  <si>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</si>
  <si>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</si>
  <si>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</si>
  <si>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</si>
  <si>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</si>
  <si>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</si>
  <si>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</si>
  <si>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</si>
  <si>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</si>
  <si>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</si>
  <si>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</si>
  <si>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</si>
  <si>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</si>
  <si>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</si>
  <si>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</si>
  <si>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</si>
  <si>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</si>
  <si>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</si>
  <si>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</si>
  <si>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</si>
  <si>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</si>
  <si>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</si>
  <si>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</si>
  <si>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</si>
  <si>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</si>
  <si>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</si>
  <si>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</si>
  <si>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</si>
  <si>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</si>
  <si>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</si>
  <si>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</si>
  <si>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</si>
  <si>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</si>
  <si>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</si>
  <si>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</si>
  <si>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</si>
  <si>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</si>
  <si>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</si>
  <si>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</si>
  <si>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</si>
  <si>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</si>
  <si>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</si>
  <si>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</si>
  <si>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</si>
  <si>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</si>
  <si>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</si>
  <si>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</si>
  <si>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</si>
  <si>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</si>
  <si>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</si>
  <si>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</si>
  <si>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</si>
  <si>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</si>
  <si>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</si>
  <si>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</si>
  <si>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</si>
  <si>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</si>
  <si>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</si>
  <si>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</si>
  <si>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</si>
  <si>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</si>
  <si>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</si>
  <si>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</si>
  <si>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</si>
  <si>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</si>
  <si>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</si>
  <si>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</si>
  <si>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</si>
  <si>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</si>
  <si>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</si>
  <si>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</si>
  <si>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</si>
  <si>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</si>
  <si>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</si>
  <si>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</si>
  <si>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</si>
  <si>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</si>
  <si>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</si>
  <si>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</si>
  <si>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</si>
  <si>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</si>
  <si>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</si>
  <si>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</si>
  <si>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</si>
  <si>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</si>
  <si>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</si>
  <si>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</si>
  <si>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</si>
  <si>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</si>
  <si>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</si>
  <si>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</si>
  <si>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</si>
  <si>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</si>
  <si>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</si>
  <si>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</si>
  <si>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</si>
  <si>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</si>
  <si>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</si>
  <si>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</si>
  <si>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</si>
  <si>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</si>
  <si>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</si>
  <si>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</si>
  <si>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</si>
  <si>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</si>
  <si>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</si>
  <si>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</si>
  <si>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</si>
  <si>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</si>
  <si>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</si>
  <si>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</si>
  <si>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</si>
  <si>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</si>
  <si>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</si>
  <si>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</si>
  <si>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</si>
  <si>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</si>
  <si>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</si>
  <si>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</si>
  <si>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</si>
  <si>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</si>
  <si>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</si>
  <si>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</si>
  <si>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</si>
  <si>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</si>
  <si>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</si>
  <si>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</si>
  <si>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</si>
  <si>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</si>
  <si>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</si>
  <si>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</si>
  <si>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</si>
  <si>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</si>
  <si>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</si>
  <si>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</si>
  <si>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</si>
  <si>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</si>
  <si>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</si>
  <si>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</si>
  <si>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</si>
  <si>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</si>
  <si>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</si>
  <si>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</si>
  <si>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</si>
  <si>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</si>
  <si>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</si>
  <si>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</si>
  <si>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</si>
  <si>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</si>
  <si>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</si>
  <si>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</si>
  <si>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</si>
  <si>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</si>
  <si>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</si>
  <si>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</si>
  <si>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</si>
  <si>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</si>
  <si>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</si>
  <si>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</si>
  <si>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</si>
  <si>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</si>
  <si>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</si>
  <si>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</si>
  <si>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</si>
  <si>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</si>
  <si>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</si>
  <si>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</si>
  <si>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</si>
  <si>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</si>
  <si>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</si>
  <si>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</si>
  <si>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</si>
  <si>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</si>
  <si>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</si>
  <si>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</si>
  <si>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</si>
  <si>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</si>
  <si>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</si>
  <si>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</si>
  <si>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</si>
  <si>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</si>
  <si>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</si>
  <si>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</si>
  <si>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</si>
  <si>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</si>
  <si>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</si>
  <si>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</si>
  <si>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</si>
  <si>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</si>
  <si>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</si>
  <si>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</si>
  <si>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</si>
  <si>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</si>
  <si>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</si>
  <si>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</si>
  <si>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</si>
  <si>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</si>
  <si>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</si>
  <si>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</si>
  <si>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</si>
  <si>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</si>
  <si>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</si>
  <si>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</si>
  <si>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</si>
  <si>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</si>
  <si>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</si>
  <si>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</si>
  <si>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</si>
  <si>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</si>
  <si>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</si>
  <si>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</si>
  <si>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</si>
  <si>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</si>
  <si>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</si>
  <si>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</si>
  <si>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</si>
  <si>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</si>
  <si>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</si>
  <si>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</si>
  <si>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</si>
  <si>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</si>
  <si>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</si>
  <si>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</si>
  <si>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</si>
  <si>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</si>
  <si>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</si>
  <si>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</si>
  <si>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</si>
  <si>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</si>
  <si>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</si>
  <si>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</si>
  <si>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</si>
  <si>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</si>
  <si>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</si>
  <si>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</si>
  <si>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</si>
  <si>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</si>
  <si>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</si>
  <si>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</si>
  <si>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</si>
  <si>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</si>
  <si>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</si>
  <si>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</si>
  <si>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</si>
  <si>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</si>
  <si>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</si>
  <si>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</si>
  <si>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</si>
  <si>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</si>
  <si>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</si>
  <si>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</si>
  <si>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</si>
  <si>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</si>
  <si>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</si>
  <si>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</si>
  <si>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</si>
  <si>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</si>
  <si>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</si>
  <si>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</si>
  <si>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</si>
  <si>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</si>
  <si>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</si>
  <si>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</si>
  <si>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</si>
  <si>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</si>
  <si>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</si>
  <si>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</si>
  <si>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</si>
  <si>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</si>
  <si>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</si>
  <si>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</si>
  <si>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</si>
  <si>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</si>
  <si>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</si>
  <si>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</si>
  <si>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</si>
  <si>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</si>
  <si>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</si>
  <si>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</si>
  <si>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</si>
  <si>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</si>
  <si>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</si>
  <si>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</si>
  <si>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</si>
  <si>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</si>
  <si>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</si>
  <si>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</si>
  <si>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</si>
  <si>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</si>
  <si>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</si>
  <si>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</si>
  <si>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</si>
  <si>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</si>
  <si>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</si>
  <si>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</si>
  <si>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</si>
  <si>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</si>
  <si>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</si>
  <si>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</si>
  <si>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</si>
  <si>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</si>
  <si>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</si>
  <si>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</si>
  <si>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</si>
  <si>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</si>
  <si>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</si>
  <si>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</si>
  <si>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</si>
  <si>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</si>
  <si>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</si>
  <si>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</si>
  <si>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</si>
  <si>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</si>
  <si>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</si>
  <si>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</si>
  <si>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</si>
  <si>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</si>
  <si>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</si>
  <si>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</si>
  <si>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</si>
  <si>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</si>
  <si>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</si>
  <si>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</si>
  <si>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</si>
  <si>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</si>
  <si>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</si>
  <si>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</si>
  <si>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</si>
  <si>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</si>
  <si>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</si>
  <si>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</si>
  <si>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</si>
  <si>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</si>
  <si>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</si>
  <si>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</si>
  <si>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</si>
  <si>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</si>
  <si>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</si>
  <si>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</si>
  <si>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</si>
  <si>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</si>
  <si>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</si>
  <si>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</si>
  <si>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</si>
  <si>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</si>
  <si>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</si>
  <si>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</si>
  <si>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</si>
  <si>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</si>
  <si>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</si>
  <si>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</si>
  <si>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</si>
  <si>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</si>
  <si>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</si>
  <si>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</si>
  <si>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</si>
  <si>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</si>
  <si>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</si>
  <si>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</si>
  <si>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</si>
  <si>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</si>
  <si>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</si>
  <si>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</si>
  <si>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</si>
  <si>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</si>
  <si>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</si>
  <si>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</si>
  <si>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</si>
  <si>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</si>
  <si>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</si>
  <si>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</si>
  <si>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</si>
  <si>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</si>
  <si>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</si>
  <si>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</si>
  <si>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</si>
  <si>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</si>
  <si>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</si>
  <si>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</si>
  <si>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</si>
  <si>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</si>
  <si>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</si>
  <si>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</si>
  <si>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</si>
  <si>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</si>
  <si>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</si>
  <si>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</si>
  <si>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</si>
  <si>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</si>
  <si>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</si>
  <si>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</si>
  <si>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</si>
  <si>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</si>
  <si>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</si>
  <si>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</si>
  <si>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</si>
  <si>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</si>
  <si>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</si>
  <si>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</si>
  <si>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</si>
  <si>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</si>
  <si>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</si>
  <si>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</si>
  <si>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</si>
  <si>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</si>
  <si>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</si>
  <si>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</si>
  <si>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</si>
  <si>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</si>
  <si>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</si>
  <si>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</si>
  <si>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</si>
  <si>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</si>
  <si>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</si>
  <si>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</si>
  <si>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</si>
  <si>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</si>
  <si>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</si>
  <si>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</si>
  <si>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</si>
  <si>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</si>
  <si>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</si>
  <si>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</si>
  <si>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</si>
  <si>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</si>
  <si>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</si>
  <si>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</si>
  <si>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</si>
  <si>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</si>
  <si>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</si>
  <si>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</si>
  <si>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</si>
  <si>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</si>
  <si>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</si>
  <si>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</si>
  <si>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</si>
  <si>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</si>
  <si>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</si>
  <si>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</si>
  <si>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</si>
  <si>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</si>
  <si>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</si>
  <si>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</si>
  <si>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</si>
  <si>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</si>
  <si>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</si>
  <si>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</si>
  <si>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</si>
  <si>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</si>
  <si>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</si>
  <si>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</si>
  <si>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</si>
  <si>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</si>
  <si>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</si>
  <si>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</si>
  <si>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</si>
  <si>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</si>
  <si>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</si>
  <si>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</si>
  <si>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</si>
  <si>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</si>
  <si>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</si>
  <si>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</si>
  <si>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</si>
  <si>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</si>
  <si>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</si>
  <si>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</si>
  <si>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</si>
  <si>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</si>
  <si>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</si>
  <si>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</si>
  <si>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</si>
  <si>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</si>
  <si>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</si>
  <si>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</si>
  <si>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</si>
  <si>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</si>
  <si>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</si>
  <si>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</si>
  <si>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</si>
  <si>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</si>
  <si>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</si>
  <si>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</si>
  <si>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</si>
  <si>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</si>
  <si>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</si>
  <si>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</si>
  <si>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</si>
  <si>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</si>
  <si>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</si>
  <si>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</si>
  <si>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</si>
  <si>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</si>
  <si>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</si>
  <si>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</si>
  <si>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</si>
  <si>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</si>
  <si>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</si>
  <si>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</si>
  <si>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</si>
  <si>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</si>
  <si>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</si>
  <si>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</si>
  <si>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</si>
  <si>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</si>
  <si>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</si>
  <si>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</si>
  <si>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</si>
  <si>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</si>
  <si>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</si>
  <si>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</si>
  <si>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</si>
  <si>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</si>
  <si>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</si>
  <si>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</si>
  <si>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</si>
  <si>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</si>
  <si>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</si>
  <si>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</si>
  <si>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</si>
  <si>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</si>
  <si>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</si>
  <si>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</si>
  <si>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</si>
  <si>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</si>
  <si>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</si>
  <si>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</si>
  <si>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</si>
  <si>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</si>
  <si>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</si>
  <si>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</si>
  <si>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</si>
  <si>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</si>
  <si>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</si>
  <si>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</si>
  <si>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</si>
  <si>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</si>
  <si>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</si>
  <si>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</si>
  <si>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</si>
  <si>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</si>
  <si>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</si>
  <si>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</si>
  <si>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</si>
  <si>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</si>
  <si>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</si>
  <si>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</si>
  <si>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</si>
  <si>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</si>
  <si>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</si>
  <si>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</si>
  <si>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</si>
  <si>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</si>
  <si>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</si>
  <si>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</si>
  <si>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</si>
  <si>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</si>
  <si>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</si>
  <si>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</si>
  <si>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</si>
  <si>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</si>
  <si>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</si>
  <si>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</si>
  <si>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</si>
  <si>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</si>
  <si>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</si>
  <si>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</si>
  <si>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</si>
  <si>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</si>
  <si>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</si>
  <si>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</si>
  <si>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</si>
  <si>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</si>
  <si>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</si>
  <si>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</si>
  <si>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</si>
  <si>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</si>
  <si>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</si>
  <si>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</si>
  <si>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</si>
  <si>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</si>
  <si>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</si>
  <si>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</si>
  <si>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</si>
  <si>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</si>
  <si>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</si>
  <si>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</si>
  <si>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</si>
  <si>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</si>
  <si>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</si>
  <si>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</si>
  <si>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</si>
  <si>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</si>
  <si>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</si>
  <si>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</si>
  <si>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</si>
  <si>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</si>
  <si>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</si>
  <si>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</si>
  <si>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</si>
  <si>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</si>
  <si>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</si>
  <si>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</si>
  <si>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</si>
  <si>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</si>
  <si>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</si>
  <si>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</si>
  <si>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</si>
  <si>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</si>
  <si>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</si>
  <si>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</si>
  <si>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</si>
  <si>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</si>
  <si>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</si>
  <si>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</si>
  <si>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</si>
  <si>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</si>
  <si>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</si>
  <si>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</si>
  <si>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</si>
  <si>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</si>
  <si>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</si>
  <si>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</si>
  <si>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</si>
  <si>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</si>
  <si>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</si>
  <si>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</si>
  <si>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</si>
  <si>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</si>
  <si>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</si>
  <si>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</si>
  <si>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</si>
  <si>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</si>
  <si>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</si>
  <si>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</si>
  <si>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</si>
  <si>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</si>
  <si>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</si>
  <si>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</si>
  <si>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</si>
  <si>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</si>
  <si>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</si>
  <si>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</si>
  <si>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</si>
  <si>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</si>
  <si>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</si>
  <si>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</si>
  <si>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</si>
  <si>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</si>
  <si>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</si>
  <si>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</si>
  <si>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</si>
  <si>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</si>
  <si>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</si>
  <si>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</si>
  <si>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</si>
  <si>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</si>
  <si>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</si>
  <si>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</si>
  <si>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</si>
  <si>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</si>
  <si>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</si>
  <si>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</si>
  <si>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</si>
  <si>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</si>
  <si>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</si>
  <si>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</si>
  <si>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</si>
  <si>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</si>
  <si>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</si>
  <si>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</si>
  <si>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</si>
  <si>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</si>
  <si>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</si>
  <si>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</si>
  <si>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</si>
  <si>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</si>
  <si>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</si>
  <si>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</si>
  <si>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</si>
  <si>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</si>
  <si>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</si>
  <si>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</si>
  <si>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</si>
  <si>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</si>
  <si>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</si>
  <si>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</si>
  <si>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</si>
  <si>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</si>
  <si>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</si>
  <si>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</si>
  <si>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</si>
  <si>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</si>
  <si>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</si>
  <si>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</si>
  <si>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</si>
  <si>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</si>
  <si>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</si>
  <si>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</si>
  <si>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</si>
  <si>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</si>
  <si>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</si>
  <si>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</si>
  <si>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</si>
  <si>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</si>
  <si>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</si>
  <si>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</si>
  <si>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</si>
  <si>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</si>
  <si>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</si>
  <si>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</si>
  <si>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</si>
  <si>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</si>
  <si>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</si>
  <si>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</si>
  <si>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</si>
  <si>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</si>
  <si>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</si>
  <si>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</si>
  <si>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</si>
  <si>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</si>
  <si>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</si>
  <si>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</si>
  <si>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</si>
  <si>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</si>
  <si>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</si>
  <si>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</si>
  <si>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</si>
  <si>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</si>
  <si>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</si>
  <si>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</si>
  <si>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</si>
  <si>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</si>
  <si>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</si>
  <si>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</si>
  <si>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</si>
  <si>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</si>
  <si>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</si>
  <si>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</si>
  <si>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</si>
  <si>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</si>
  <si>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</si>
  <si>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</si>
  <si>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</si>
  <si>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</si>
  <si>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</si>
  <si>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</si>
  <si>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</si>
  <si>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</si>
  <si>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</si>
  <si>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</si>
  <si>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</si>
  <si>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</si>
  <si>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</si>
  <si>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</si>
  <si>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</si>
  <si>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</si>
  <si>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</si>
  <si>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</si>
  <si>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</si>
  <si>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</si>
  <si>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</si>
  <si>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</si>
  <si>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</si>
  <si>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</si>
  <si>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</si>
  <si>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</si>
  <si>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</si>
  <si>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</si>
  <si>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</si>
  <si>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</si>
  <si>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</si>
  <si>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</si>
  <si>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</si>
  <si>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</si>
  <si>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</si>
  <si>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</si>
  <si>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</si>
  <si>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</si>
  <si>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</si>
  <si>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</si>
  <si>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</si>
  <si>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</si>
  <si>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</si>
  <si>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</si>
  <si>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</si>
  <si>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</si>
  <si>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</si>
  <si>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</si>
  <si>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</si>
  <si>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</si>
  <si>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</si>
  <si>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</si>
  <si>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</si>
  <si>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</si>
  <si>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</si>
  <si>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</si>
  <si>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</si>
  <si>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</si>
  <si>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</si>
  <si>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</si>
  <si>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</si>
  <si>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</si>
  <si>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</si>
  <si>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</si>
  <si>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</si>
  <si>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</si>
  <si>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</si>
  <si>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</si>
  <si>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</si>
  <si>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</si>
  <si>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</si>
  <si>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</si>
  <si>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</si>
  <si>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</si>
  <si>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</si>
  <si>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</si>
  <si>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</si>
  <si>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</si>
  <si>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</si>
  <si>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</si>
  <si>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</si>
  <si>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</si>
  <si>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</si>
  <si>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</si>
  <si>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</si>
  <si>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</si>
  <si>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</si>
  <si>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</si>
  <si>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</si>
  <si>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</si>
  <si>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</si>
  <si>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</si>
  <si>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</si>
  <si>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</si>
  <si>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</si>
  <si>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</si>
  <si>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</si>
  <si>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</si>
  <si>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</si>
  <si>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</si>
  <si>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</si>
  <si>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</si>
  <si>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</si>
  <si>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</si>
  <si>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</si>
  <si>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</si>
  <si>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</si>
  <si>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</si>
  <si>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</si>
  <si>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</si>
  <si>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</si>
  <si>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</si>
  <si>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</si>
  <si>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</si>
  <si>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</si>
  <si>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</si>
  <si>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</si>
  <si>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</si>
  <si>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</si>
  <si>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</si>
  <si>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</si>
  <si>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</si>
  <si>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</si>
  <si>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</si>
  <si>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</si>
  <si>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</si>
  <si>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</si>
  <si>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</si>
  <si>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</si>
  <si>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</si>
  <si>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</si>
  <si>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</si>
  <si>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</si>
  <si>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</si>
  <si>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</si>
  <si>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</si>
  <si>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</si>
  <si>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</si>
  <si>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</si>
  <si>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</si>
  <si>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</si>
  <si>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</si>
  <si>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</si>
  <si>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</si>
  <si>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</si>
  <si>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</si>
  <si>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</si>
  <si>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</si>
  <si>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</si>
  <si>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</si>
  <si>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</si>
  <si>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</si>
  <si>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</si>
  <si>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</si>
  <si>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</si>
  <si>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</si>
  <si>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</si>
  <si>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</si>
  <si>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</si>
  <si>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</si>
  <si>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</si>
  <si>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</si>
  <si>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</si>
  <si>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</si>
  <si>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</si>
  <si>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</si>
  <si>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</si>
  <si>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</si>
  <si>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</si>
  <si>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</si>
  <si>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</si>
  <si>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</si>
  <si>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</si>
  <si>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</si>
  <si>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</si>
  <si>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</si>
  <si>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</si>
  <si>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</si>
  <si>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</si>
  <si>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</si>
  <si>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</si>
  <si>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</si>
  <si>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</si>
  <si>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</si>
  <si>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</si>
  <si>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</si>
  <si>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</si>
  <si>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</si>
  <si>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</si>
  <si>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</si>
  <si>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</si>
  <si>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</si>
  <si>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</si>
  <si>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</si>
  <si>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</si>
  <si>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</si>
  <si>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</si>
  <si>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</si>
  <si>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</si>
  <si>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</si>
  <si>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</si>
  <si>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</si>
  <si>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</si>
  <si>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</si>
  <si>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</si>
  <si>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</si>
  <si>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</si>
  <si>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</si>
  <si>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</si>
  <si>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</si>
  <si>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</si>
  <si>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</si>
  <si>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</si>
  <si>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</si>
  <si>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</si>
  <si>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</si>
  <si>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</si>
  <si>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</si>
  <si>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</si>
  <si>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</si>
  <si>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</si>
  <si>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</si>
  <si>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</si>
  <si>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</si>
  <si>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</si>
  <si>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</si>
  <si>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</si>
  <si>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</si>
  <si>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</si>
  <si>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</si>
  <si>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</si>
  <si>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</si>
  <si>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</si>
  <si>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</si>
  <si>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</si>
  <si>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</si>
  <si>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</si>
  <si>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</si>
  <si>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</si>
  <si>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</si>
  <si>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</si>
  <si>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</si>
  <si>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</si>
  <si>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</si>
  <si>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</si>
  <si>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</si>
  <si>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</si>
  <si>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</si>
  <si>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</si>
  <si>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</si>
  <si>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</si>
  <si>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</si>
  <si>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</si>
  <si>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</si>
  <si>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</si>
  <si>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</si>
  <si>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</si>
  <si>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</si>
  <si>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</si>
  <si>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</si>
  <si>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</si>
  <si>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</si>
  <si>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</si>
  <si>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</si>
  <si>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</si>
  <si>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</si>
  <si>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</si>
  <si>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</si>
  <si>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</si>
  <si>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</si>
  <si>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</si>
  <si>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</si>
  <si>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</si>
  <si>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</si>
  <si>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</si>
  <si>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</si>
  <si>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</si>
  <si>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</si>
  <si>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</si>
  <si>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</si>
  <si>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</si>
  <si>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</si>
  <si>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</si>
  <si>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</si>
  <si>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</si>
  <si>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</si>
  <si>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</si>
  <si>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</si>
  <si>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</si>
  <si>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</si>
  <si>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</si>
  <si>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</si>
  <si>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</si>
  <si>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</si>
  <si>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</si>
  <si>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</si>
  <si>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</si>
  <si>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</si>
  <si>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</si>
  <si>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</si>
  <si>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</si>
  <si>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</si>
  <si>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</si>
  <si>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</si>
  <si>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</si>
  <si>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</si>
  <si>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</si>
  <si>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</si>
  <si>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</si>
  <si>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</si>
  <si>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</si>
  <si>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</si>
  <si>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</si>
  <si>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</si>
  <si>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</si>
  <si>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</si>
  <si>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</si>
  <si>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</si>
  <si>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</si>
  <si>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</si>
  <si>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</si>
  <si>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</si>
  <si>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</si>
  <si>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</si>
  <si>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</si>
  <si>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</si>
  <si>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</si>
  <si>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</si>
  <si>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</si>
  <si>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</si>
  <si>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</si>
  <si>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</si>
  <si>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</si>
  <si>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</si>
  <si>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</si>
  <si>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</si>
  <si>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</si>
  <si>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</si>
  <si>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</si>
  <si>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</si>
  <si>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</si>
  <si>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</si>
  <si>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</si>
  <si>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</si>
  <si>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</si>
  <si>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</si>
  <si>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</si>
  <si>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</si>
  <si>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</si>
  <si>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</si>
  <si>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</si>
  <si>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</si>
  <si>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</si>
  <si>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</si>
  <si>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</si>
  <si>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</si>
  <si>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</si>
  <si>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</si>
  <si>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</si>
  <si>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</si>
  <si>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</si>
  <si>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</si>
  <si>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</si>
  <si>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</si>
  <si>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</si>
  <si>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</si>
  <si>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</si>
  <si>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</si>
  <si>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</si>
  <si>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</si>
  <si>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</si>
  <si>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</si>
  <si>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</si>
  <si>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</si>
  <si>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</si>
  <si>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</si>
  <si>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</si>
  <si>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</si>
  <si>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</si>
  <si>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</si>
  <si>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</si>
  <si>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</si>
  <si>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</si>
  <si>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</si>
  <si>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</si>
  <si>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</si>
  <si>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</si>
  <si>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</si>
  <si>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</si>
  <si>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</si>
  <si>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</si>
  <si>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</si>
  <si>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</si>
  <si>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</si>
  <si>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</si>
  <si>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</si>
  <si>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</si>
  <si>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</si>
  <si>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</si>
  <si>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</si>
  <si>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</si>
  <si>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</si>
  <si>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</si>
  <si>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</si>
  <si>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</si>
  <si>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</si>
  <si>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</si>
  <si>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</si>
  <si>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</si>
  <si>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</si>
  <si>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</si>
  <si>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</si>
  <si>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</si>
  <si>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</si>
  <si>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</si>
  <si>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</si>
  <si>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</si>
  <si>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</si>
  <si>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</si>
  <si>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</si>
  <si>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</si>
  <si>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</si>
  <si>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</si>
  <si>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</si>
  <si>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</si>
  <si>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</si>
  <si>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</si>
  <si>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</si>
  <si>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</si>
  <si>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</si>
  <si>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</si>
  <si>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</si>
  <si>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</si>
  <si>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</si>
  <si>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</si>
  <si>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</si>
  <si>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</si>
  <si>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</si>
  <si>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</si>
  <si>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</si>
  <si>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</si>
  <si>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</si>
  <si>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</si>
  <si>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</si>
  <si>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</si>
  <si>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</si>
  <si>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</si>
  <si>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</si>
  <si>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</si>
  <si>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</si>
  <si>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</si>
  <si>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</si>
  <si>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</si>
  <si>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</si>
  <si>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</si>
  <si>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</si>
  <si>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</si>
  <si>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</si>
  <si>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</si>
  <si>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</si>
  <si>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</si>
  <si>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</si>
  <si>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</si>
  <si>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</si>
  <si>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</si>
  <si>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</si>
  <si>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</si>
  <si>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</si>
  <si>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</si>
  <si>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</si>
  <si>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</si>
  <si>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</si>
  <si>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</si>
  <si>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</si>
  <si>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</si>
  <si>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</si>
  <si>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</si>
  <si>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</si>
  <si>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</si>
  <si>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</si>
  <si>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</si>
  <si>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</si>
  <si>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</si>
  <si>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</si>
  <si>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</si>
  <si>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</si>
  <si>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</si>
  <si>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</si>
  <si>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</si>
  <si>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</si>
  <si>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</si>
  <si>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</si>
  <si>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</si>
  <si>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</si>
  <si>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</si>
  <si>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</si>
  <si>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</si>
  <si>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</si>
  <si>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</si>
  <si>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</si>
  <si>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</si>
  <si>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</si>
  <si>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</si>
  <si>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</si>
  <si>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</si>
  <si>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</si>
  <si>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</si>
  <si>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</si>
  <si>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</si>
  <si>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</si>
  <si>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</si>
  <si>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</si>
  <si>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</si>
  <si>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</si>
  <si>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</si>
  <si>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</si>
  <si>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</si>
  <si>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</si>
  <si>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</si>
  <si>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</si>
  <si>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</si>
  <si>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</si>
  <si>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</si>
  <si>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</si>
  <si>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</si>
  <si>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</si>
  <si>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</si>
  <si>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</si>
  <si>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</si>
  <si>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</si>
  <si>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</si>
  <si>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</si>
  <si>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</si>
  <si>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</si>
  <si>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</si>
  <si>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</si>
  <si>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</si>
  <si>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</si>
  <si>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</si>
  <si>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</si>
  <si>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</si>
  <si>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</si>
  <si>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</si>
  <si>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</si>
  <si>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</si>
  <si>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</si>
  <si>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</si>
  <si>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</si>
  <si>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</si>
  <si>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</si>
  <si>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</si>
  <si>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</si>
  <si>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</si>
  <si>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</si>
  <si>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</si>
  <si>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</si>
  <si>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</si>
  <si>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</si>
  <si>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</si>
  <si>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</si>
  <si>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</si>
  <si>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</si>
  <si>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</si>
  <si>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</si>
  <si>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</si>
  <si>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</si>
  <si>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</si>
  <si>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</si>
  <si>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</si>
  <si>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</si>
  <si>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</si>
  <si>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</si>
  <si>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</si>
  <si>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</si>
  <si>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</si>
  <si>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</si>
  <si>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</si>
  <si>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</si>
  <si>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</si>
  <si>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</si>
  <si>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</si>
  <si>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</si>
  <si>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</si>
  <si>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</si>
  <si>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</si>
  <si>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</si>
  <si>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</si>
  <si>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</si>
  <si>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</si>
  <si>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</si>
  <si>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</si>
  <si>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</si>
  <si>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</si>
  <si>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</si>
  <si>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</si>
  <si>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</si>
  <si>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</si>
  <si>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</si>
  <si>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</si>
  <si>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</si>
  <si>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</si>
  <si>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</si>
  <si>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</si>
  <si>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</si>
  <si>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</si>
  <si>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</si>
  <si>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</si>
  <si>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</si>
  <si>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</si>
  <si>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</si>
  <si>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</si>
  <si>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</si>
  <si>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</si>
  <si>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</si>
  <si>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</si>
  <si>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</si>
  <si>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</si>
  <si>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</si>
  <si>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</si>
  <si>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</si>
  <si>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</si>
  <si>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</si>
  <si>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</si>
  <si>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</si>
  <si>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</si>
  <si>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</si>
  <si>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</si>
  <si>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</si>
  <si>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</si>
  <si>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</si>
  <si>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</si>
  <si>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</si>
  <si>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</si>
  <si>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</si>
  <si>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</si>
  <si>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</si>
  <si>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</si>
  <si>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</si>
  <si>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</si>
  <si>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</si>
  <si>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</si>
  <si>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</si>
  <si>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</si>
  <si>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</si>
  <si>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</si>
  <si>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</si>
  <si>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</si>
  <si>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</si>
  <si>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</si>
  <si>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</si>
  <si>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</si>
  <si>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</si>
  <si>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</si>
  <si>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</si>
  <si>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</si>
  <si>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</si>
  <si>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</si>
  <si>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</si>
  <si>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</si>
  <si>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</si>
  <si>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</si>
  <si>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</si>
  <si>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</si>
  <si>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</si>
  <si>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</si>
  <si>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</si>
  <si>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</si>
  <si>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</si>
  <si>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</si>
  <si>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</si>
  <si>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</si>
  <si>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</si>
  <si>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</si>
  <si>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</si>
  <si>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</si>
  <si>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</si>
  <si>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</si>
  <si>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</si>
  <si>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</si>
  <si>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</si>
  <si>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</si>
  <si>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</si>
  <si>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</si>
  <si>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</si>
  <si>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</si>
  <si>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</si>
  <si>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</si>
  <si>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</si>
  <si>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</si>
  <si>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</si>
  <si>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</si>
  <si>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</si>
  <si>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</si>
  <si>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</si>
  <si>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</si>
  <si>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</si>
  <si>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</si>
  <si>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</si>
  <si>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</si>
  <si>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</si>
  <si>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</si>
  <si>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</si>
  <si>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</si>
  <si>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</si>
  <si>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</si>
  <si>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</si>
  <si>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</si>
  <si>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</si>
  <si>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</si>
  <si>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</si>
  <si>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</si>
  <si>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</si>
  <si>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</si>
  <si>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</si>
  <si>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</si>
  <si>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</si>
  <si>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</si>
  <si>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</si>
  <si>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</si>
  <si>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</si>
  <si>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</si>
  <si>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</si>
  <si>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</si>
  <si>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</si>
  <si>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</si>
  <si>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</si>
  <si>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</si>
  <si>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</si>
  <si>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</si>
  <si>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</si>
  <si>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</si>
  <si>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</si>
  <si>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</si>
  <si>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</si>
  <si>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</si>
  <si>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</si>
  <si>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</si>
  <si>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</si>
  <si>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</si>
  <si>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</si>
  <si>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</si>
  <si>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</si>
  <si>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</si>
  <si>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</si>
  <si>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</si>
  <si>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</si>
  <si>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</si>
  <si>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</si>
  <si>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</si>
  <si>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</si>
  <si>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</si>
  <si>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</si>
  <si>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</si>
  <si>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</si>
  <si>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</si>
  <si>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</si>
  <si>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</si>
  <si>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</si>
  <si>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</si>
  <si>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</si>
  <si>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</si>
  <si>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</si>
  <si>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</si>
  <si>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</si>
  <si>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</si>
  <si>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</si>
  <si>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</si>
  <si>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</si>
  <si>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</si>
  <si>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</si>
  <si>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</si>
  <si>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</si>
  <si>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</si>
  <si>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</si>
  <si>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</si>
  <si>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</si>
  <si>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</si>
  <si>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</si>
  <si>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</si>
  <si>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</si>
  <si>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</si>
  <si>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</si>
  <si>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</si>
  <si>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</si>
  <si>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</si>
  <si>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</si>
  <si>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</si>
  <si>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</si>
  <si>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</si>
  <si>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</si>
  <si>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</si>
  <si>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</si>
  <si>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</si>
  <si>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</si>
  <si>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</si>
  <si>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</si>
  <si>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</si>
  <si>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</si>
  <si>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</si>
  <si>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</si>
  <si>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</si>
  <si>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</si>
  <si>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</si>
  <si>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</si>
  <si>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</si>
  <si>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</si>
  <si>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</si>
  <si>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</si>
  <si>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</si>
  <si>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</si>
  <si>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</si>
  <si>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</si>
  <si>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</si>
  <si>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</si>
  <si>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</si>
  <si>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</si>
  <si>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</si>
  <si>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</si>
  <si>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</si>
  <si>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</si>
  <si>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</si>
  <si>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</si>
  <si>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</si>
  <si>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</si>
  <si>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</si>
  <si>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</si>
  <si>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</si>
  <si>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</si>
  <si>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</si>
  <si>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</si>
  <si>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</si>
  <si>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</si>
  <si>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</si>
  <si>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</si>
  <si>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</si>
  <si>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</si>
  <si>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</si>
  <si>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</si>
  <si>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</si>
  <si>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</si>
  <si>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</si>
  <si>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</si>
  <si>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</si>
  <si>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</si>
  <si>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</si>
  <si>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</si>
  <si>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</si>
  <si>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</si>
  <si>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</si>
  <si>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</si>
  <si>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</si>
  <si>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</si>
  <si>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</si>
  <si>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</si>
  <si>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</si>
  <si>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</si>
  <si>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</si>
  <si>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</si>
  <si>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</si>
  <si>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</si>
  <si>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</si>
  <si>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</si>
  <si>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</si>
  <si>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</si>
  <si>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</si>
  <si>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</si>
  <si>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</si>
  <si>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</si>
  <si>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</si>
  <si>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</si>
  <si>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</si>
  <si>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</si>
  <si>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</si>
  <si>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</si>
  <si>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</si>
  <si>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</si>
  <si>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</si>
  <si>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</si>
  <si>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</si>
  <si>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</si>
  <si>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</si>
  <si>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</si>
  <si>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</si>
  <si>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</si>
  <si>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</si>
  <si>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</si>
  <si>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</si>
  <si>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</si>
  <si>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</si>
  <si>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</si>
  <si>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</si>
  <si>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</si>
  <si>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</si>
  <si>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</si>
  <si>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</si>
  <si>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</si>
  <si>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</si>
  <si>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</si>
  <si>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</si>
  <si>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</si>
  <si>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</si>
  <si>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</si>
  <si>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</si>
  <si>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</si>
  <si>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</si>
  <si>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</si>
  <si>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</si>
  <si>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</si>
  <si>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</si>
  <si>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</si>
  <si>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</si>
  <si>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</si>
  <si>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</si>
  <si>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</si>
  <si>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</si>
  <si>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</si>
  <si>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</si>
  <si>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</si>
  <si>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</si>
  <si>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</si>
  <si>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</si>
  <si>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</si>
  <si>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</si>
  <si>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</si>
  <si>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</si>
  <si>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</si>
  <si>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</si>
  <si>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</si>
  <si>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</si>
  <si>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</si>
  <si>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</si>
  <si>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</si>
  <si>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</si>
  <si>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</si>
  <si>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</si>
  <si>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</si>
  <si>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</si>
  <si>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</si>
  <si>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</si>
  <si>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</si>
  <si>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</si>
  <si>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</si>
  <si>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</si>
  <si>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</si>
  <si>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</si>
  <si>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</si>
  <si>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</si>
  <si>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</si>
  <si>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</si>
  <si>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</si>
  <si>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</si>
  <si>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</si>
  <si>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</si>
  <si>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</si>
  <si>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</si>
  <si>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</si>
  <si>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</si>
  <si>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</si>
  <si>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</si>
  <si>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</si>
  <si>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</si>
  <si>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</si>
  <si>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</si>
  <si>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</si>
  <si>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</si>
  <si>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</si>
  <si>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</si>
  <si>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</si>
  <si>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</si>
  <si>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</si>
  <si>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</si>
  <si>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</si>
  <si>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</si>
  <si>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</si>
  <si>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</si>
  <si>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</si>
  <si>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</si>
  <si>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</si>
  <si>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</si>
  <si>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</si>
  <si>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</si>
  <si>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</si>
  <si>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</si>
  <si>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</si>
  <si>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</si>
  <si>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</si>
  <si>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</si>
  <si>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</si>
  <si>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</si>
  <si>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</si>
  <si>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</si>
  <si>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</si>
  <si>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</si>
  <si>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</si>
  <si>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</si>
  <si>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</si>
  <si>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</si>
  <si>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</si>
  <si>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</si>
  <si>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</si>
  <si>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</si>
  <si>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</si>
  <si>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</si>
  <si>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</si>
  <si>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</si>
  <si>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</si>
  <si>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</si>
  <si>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</si>
  <si>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</si>
  <si>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</si>
  <si>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</si>
  <si>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</si>
  <si>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</si>
  <si>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</si>
  <si>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</si>
  <si>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</si>
  <si>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</si>
  <si>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</si>
  <si>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</si>
  <si>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</si>
  <si>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</si>
  <si>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</si>
  <si>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</si>
  <si>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</si>
  <si>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</si>
  <si>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</si>
  <si>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</si>
  <si>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</si>
  <si>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</si>
  <si>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</si>
  <si>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</si>
  <si>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</si>
  <si>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</si>
  <si>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</si>
  <si>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</si>
  <si>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</si>
  <si>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</si>
  <si>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</si>
  <si>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</si>
  <si>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</si>
  <si>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</si>
  <si>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</si>
  <si>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</si>
  <si>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</si>
  <si>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</si>
  <si>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</si>
  <si>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</si>
  <si>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</si>
  <si>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</si>
  <si>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</si>
  <si>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</si>
  <si>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</si>
  <si>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</si>
  <si>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</si>
  <si>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</si>
  <si>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</si>
  <si>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</si>
  <si>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</si>
  <si>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</si>
  <si>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</si>
  <si>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</si>
  <si>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</si>
  <si>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</si>
  <si>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</si>
  <si>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</si>
  <si>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</si>
  <si>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</si>
  <si>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</si>
  <si>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</si>
  <si>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</si>
  <si>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</si>
  <si>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</si>
  <si>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</si>
  <si>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</si>
  <si>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</si>
  <si>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</si>
  <si>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</si>
  <si>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</si>
  <si>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</si>
  <si>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</si>
  <si>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</si>
  <si>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</si>
  <si>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</si>
  <si>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</si>
  <si>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</si>
  <si>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</si>
  <si>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</si>
  <si>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</si>
  <si>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</si>
  <si>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</si>
  <si>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</si>
  <si>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</si>
  <si>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</si>
  <si>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</si>
  <si>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</si>
  <si>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</si>
  <si>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</si>
  <si>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</si>
  <si>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</si>
  <si>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</si>
  <si>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</si>
  <si>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</si>
  <si>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</si>
  <si>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</si>
  <si>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</si>
  <si>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</si>
  <si>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</si>
  <si>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</si>
  <si>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</si>
  <si>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</si>
  <si>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</si>
  <si>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</si>
  <si>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</si>
  <si>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</si>
  <si>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</si>
  <si>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</si>
  <si>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</si>
  <si>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</si>
  <si>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</si>
  <si>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</si>
  <si>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</si>
  <si>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</si>
  <si>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</si>
  <si>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</si>
  <si>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</si>
  <si>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</si>
  <si>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</si>
  <si>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</si>
  <si>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</si>
  <si>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</si>
  <si>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</si>
  <si>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</si>
  <si>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</si>
  <si>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</si>
  <si>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</si>
  <si>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</si>
  <si>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</si>
  <si>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</si>
  <si>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</si>
  <si>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</si>
  <si>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</si>
  <si>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</si>
  <si>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</si>
  <si>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</si>
  <si>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</si>
  <si>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</si>
  <si>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</si>
  <si>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</si>
  <si>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</si>
  <si>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</si>
  <si>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</si>
  <si>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</si>
  <si>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</si>
  <si>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</si>
  <si>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</si>
  <si>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</si>
  <si>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</si>
  <si>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</si>
  <si>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</si>
  <si>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</si>
  <si>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</si>
  <si>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</si>
  <si>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</si>
  <si>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</si>
  <si>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</si>
  <si>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</si>
  <si>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</si>
  <si>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</si>
  <si>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</si>
  <si>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</si>
  <si>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</si>
  <si>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</si>
  <si>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</si>
  <si>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</si>
  <si>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</si>
  <si>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</si>
  <si>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</si>
  <si>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</si>
  <si>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</si>
  <si>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</si>
  <si>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</si>
  <si>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</si>
  <si>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</si>
  <si>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</si>
  <si>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</si>
  <si>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</si>
  <si>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</si>
  <si>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</si>
  <si>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</si>
  <si>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</si>
  <si>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</si>
  <si>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</si>
  <si>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</si>
  <si>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</si>
  <si>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</si>
  <si>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</si>
  <si>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</si>
  <si>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</si>
  <si>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</si>
  <si>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</si>
  <si>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</si>
  <si>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</si>
  <si>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</si>
  <si>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</si>
  <si>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</si>
  <si>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</si>
  <si>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</si>
  <si>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</si>
  <si>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</si>
  <si>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</si>
  <si>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</si>
  <si>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</si>
  <si>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</si>
  <si>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</si>
  <si>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</si>
  <si>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</si>
  <si>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</si>
  <si>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</si>
  <si>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</si>
  <si>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</si>
  <si>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</si>
  <si>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</si>
  <si>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</si>
  <si>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</si>
  <si>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</si>
  <si>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</si>
  <si>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</si>
  <si>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</si>
  <si>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</si>
  <si>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</si>
  <si>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</si>
  <si>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</si>
  <si>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</si>
  <si>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</si>
  <si>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</si>
  <si>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</si>
  <si>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</si>
  <si>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</si>
  <si>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</si>
  <si>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</si>
  <si>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</si>
  <si>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</si>
  <si>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</si>
  <si>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</si>
  <si>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</si>
  <si>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</si>
  <si>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</si>
  <si>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</si>
  <si>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</si>
  <si>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</si>
  <si>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</si>
  <si>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</si>
  <si>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</si>
  <si>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</si>
  <si>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</si>
  <si>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</si>
  <si>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</si>
  <si>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</si>
  <si>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</si>
  <si>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</si>
  <si>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</si>
  <si>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</si>
  <si>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</si>
  <si>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</si>
  <si>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</si>
  <si>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</si>
  <si>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</si>
  <si>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</si>
  <si>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</si>
  <si>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</si>
  <si>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</si>
  <si>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</si>
  <si>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</si>
  <si>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</si>
  <si>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</si>
  <si>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</si>
  <si>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</si>
  <si>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</si>
  <si>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</si>
  <si>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</si>
  <si>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</si>
  <si>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</si>
  <si>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</si>
  <si>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</si>
  <si>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</si>
  <si>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</si>
  <si>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</si>
  <si>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</si>
  <si>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</si>
  <si>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</si>
  <si>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</si>
  <si>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</si>
  <si>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</si>
  <si>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</si>
  <si>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</si>
  <si>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</si>
  <si>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</si>
  <si>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</si>
  <si>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</si>
  <si>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</si>
  <si>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</si>
  <si>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</si>
  <si>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</si>
  <si>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</si>
  <si>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</si>
  <si>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</si>
  <si>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</si>
  <si>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</si>
  <si>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</si>
  <si>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</si>
  <si>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</si>
  <si>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</si>
  <si>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</si>
  <si>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</si>
  <si>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</si>
  <si>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</si>
  <si>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</si>
  <si>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</si>
  <si>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</si>
  <si>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</si>
  <si>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</si>
  <si>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</si>
  <si>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</si>
  <si>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</si>
  <si>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</si>
  <si>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</si>
  <si>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</si>
  <si>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</si>
  <si>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</si>
  <si>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</si>
  <si>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</si>
  <si>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</si>
  <si>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</si>
  <si>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</si>
  <si>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</si>
  <si>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</si>
  <si>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</si>
  <si>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</si>
  <si>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</si>
  <si>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</si>
  <si>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</si>
  <si>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</si>
  <si>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</si>
  <si>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</si>
  <si>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</si>
  <si>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</si>
  <si>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</si>
  <si>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</si>
  <si>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</si>
  <si>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</si>
  <si>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</si>
  <si>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</si>
  <si>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</si>
  <si>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</si>
  <si>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</si>
  <si>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</si>
  <si>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</si>
  <si>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</si>
  <si>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</si>
  <si>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</si>
  <si>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</si>
  <si>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</si>
  <si>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</si>
  <si>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</si>
  <si>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</si>
  <si>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</si>
  <si>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</si>
  <si>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</si>
  <si>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</si>
  <si>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</si>
  <si>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</si>
  <si>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</si>
  <si>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</si>
  <si>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</si>
  <si>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</si>
  <si>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</si>
  <si>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</si>
  <si>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</si>
  <si>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</si>
  <si>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</si>
  <si>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</si>
  <si>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</si>
  <si>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</si>
  <si>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</si>
  <si>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</si>
  <si>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</si>
  <si>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</si>
  <si>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</si>
  <si>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</si>
  <si>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</si>
  <si>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</si>
  <si>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</si>
  <si>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</si>
  <si>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</si>
  <si>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</si>
  <si>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</si>
  <si>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</si>
  <si>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</si>
  <si>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</si>
  <si>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</si>
  <si>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</si>
  <si>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</si>
  <si>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</si>
  <si>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</si>
  <si>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</si>
  <si>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</si>
  <si>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</si>
  <si>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</si>
  <si>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</si>
  <si>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</si>
  <si>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</si>
  <si>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</si>
  <si>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</si>
  <si>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</si>
  <si>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</si>
  <si>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</si>
  <si>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</si>
  <si>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</si>
  <si>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</si>
  <si>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</si>
  <si>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</si>
  <si>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</si>
  <si>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</si>
  <si>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</si>
  <si>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</si>
  <si>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</si>
  <si>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</si>
  <si>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</si>
  <si>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</si>
  <si>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</si>
  <si>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</si>
  <si>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</si>
  <si>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</si>
  <si>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</si>
  <si>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</si>
  <si>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</si>
  <si>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</si>
  <si>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</si>
  <si>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</si>
  <si>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</si>
  <si>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</si>
  <si>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</si>
  <si>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</si>
  <si>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</si>
  <si>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</si>
  <si>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</si>
  <si>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</si>
  <si>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</si>
  <si>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</si>
  <si>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</si>
  <si>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</si>
  <si>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</si>
  <si>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</si>
  <si>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</si>
  <si>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</si>
  <si>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</si>
  <si>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</si>
  <si>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</si>
  <si>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</si>
  <si>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</si>
  <si>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</si>
  <si>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</si>
  <si>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</si>
  <si>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</si>
  <si>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</si>
  <si>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</si>
  <si>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</si>
  <si>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</si>
  <si>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</si>
  <si>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</si>
  <si>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</si>
  <si>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</si>
  <si>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</si>
  <si>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</si>
  <si>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</si>
  <si>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</si>
  <si>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</si>
  <si>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</si>
  <si>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</si>
  <si>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</si>
  <si>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</si>
  <si>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</si>
  <si>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</si>
  <si>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</si>
  <si>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</si>
  <si>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</si>
  <si>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</si>
  <si>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</si>
  <si>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</si>
  <si>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</si>
  <si>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</si>
  <si>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</si>
  <si>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</si>
  <si>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</si>
  <si>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</si>
  <si>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</si>
  <si>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</si>
  <si>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</si>
  <si>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</si>
  <si>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</si>
  <si>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</si>
  <si>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</si>
  <si>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</si>
  <si>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</si>
  <si>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</si>
  <si>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</si>
  <si>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</si>
  <si>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</si>
  <si>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</si>
  <si>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</si>
  <si>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</si>
  <si>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</si>
  <si>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</si>
  <si>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</si>
  <si>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</si>
  <si>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</si>
  <si>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</si>
  <si>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</si>
  <si>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</si>
  <si>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</si>
  <si>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</si>
  <si>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</si>
  <si>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</si>
  <si>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</si>
  <si>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</si>
  <si>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</si>
  <si>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</si>
  <si>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</si>
  <si>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</si>
  <si>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</si>
  <si>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</si>
  <si>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</si>
  <si>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</si>
  <si>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</si>
  <si>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</si>
  <si>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</si>
  <si>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</si>
  <si>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</si>
  <si>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</si>
  <si>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</si>
  <si>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</si>
  <si>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</si>
  <si>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</si>
  <si>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</si>
  <si>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</si>
  <si>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</si>
  <si>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</si>
  <si>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</si>
  <si>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</si>
  <si>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</si>
  <si>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</si>
  <si>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</si>
  <si>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</si>
  <si>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</si>
  <si>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</si>
  <si>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</si>
  <si>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</si>
  <si>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</si>
  <si>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</si>
  <si>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</si>
  <si>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</si>
  <si>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</si>
  <si>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</si>
  <si>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</si>
  <si>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</si>
  <si>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</si>
  <si>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</si>
  <si>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</si>
  <si>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</si>
  <si>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</si>
  <si>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</si>
  <si>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</si>
  <si>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</si>
  <si>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</si>
  <si>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</si>
  <si>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</si>
  <si>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</si>
  <si>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</si>
  <si>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</si>
  <si>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</si>
  <si>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</si>
  <si>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</si>
  <si>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</si>
  <si>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</si>
  <si>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</si>
  <si>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</si>
  <si>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</si>
  <si>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</si>
  <si>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</si>
  <si>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</si>
  <si>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</si>
  <si>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</si>
  <si>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</si>
  <si>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</si>
  <si>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</si>
  <si>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</si>
  <si>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</si>
  <si>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</si>
  <si>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</si>
  <si>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</si>
  <si>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</si>
  <si>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</si>
  <si>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</si>
  <si>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</si>
  <si>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</si>
  <si>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</si>
  <si>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</si>
  <si>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</si>
  <si>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</si>
  <si>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</si>
  <si>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</si>
  <si>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</si>
  <si>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</si>
  <si>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</si>
  <si>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</si>
  <si>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</si>
  <si>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</si>
  <si>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</si>
  <si>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</si>
  <si>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</si>
  <si>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</si>
  <si>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</si>
  <si>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</si>
  <si>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</si>
  <si>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</si>
  <si>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</si>
  <si>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</si>
  <si>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</si>
  <si>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</si>
  <si>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</si>
  <si>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</si>
  <si>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</si>
  <si>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</si>
  <si>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</si>
  <si>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</si>
  <si>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</si>
  <si>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</si>
  <si>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</si>
  <si>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</si>
  <si>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</si>
  <si>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</si>
  <si>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</si>
  <si>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</si>
  <si>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</si>
  <si>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</si>
  <si>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</si>
  <si>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</si>
  <si>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</si>
  <si>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</si>
  <si>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</si>
  <si>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</si>
  <si>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</si>
  <si>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</si>
  <si>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</si>
  <si>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</si>
  <si>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</si>
  <si>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</si>
  <si>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</si>
  <si>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</si>
  <si>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</si>
  <si>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</si>
  <si>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</si>
  <si>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</si>
  <si>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</si>
  <si>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</si>
  <si>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</si>
  <si>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</si>
  <si>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</si>
  <si>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</si>
  <si>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</si>
  <si>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</si>
  <si>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</si>
  <si>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</si>
  <si>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</si>
  <si>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</si>
  <si>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</si>
  <si>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</si>
  <si>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</si>
  <si>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</si>
  <si>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</si>
  <si>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</si>
  <si>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</si>
  <si>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</si>
  <si>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</si>
  <si>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</si>
  <si>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</si>
  <si>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</si>
  <si>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</si>
  <si>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</si>
  <si>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</si>
  <si>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</si>
  <si>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</si>
  <si>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</si>
  <si>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</si>
  <si>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</si>
  <si>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</si>
  <si>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</si>
  <si>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</si>
  <si>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</si>
  <si>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</si>
  <si>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</si>
  <si>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</si>
  <si>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</si>
  <si>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</si>
  <si>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</si>
  <si>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</si>
  <si>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</si>
  <si>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</si>
  <si>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</si>
  <si>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</si>
  <si>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</si>
  <si>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</si>
  <si>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</si>
  <si>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</si>
  <si>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</si>
  <si>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</si>
  <si>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</si>
  <si>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</si>
  <si>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</si>
  <si>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</si>
  <si>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</si>
  <si>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</si>
  <si>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</si>
  <si>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</si>
  <si>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</si>
  <si>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</si>
  <si>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</si>
  <si>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</si>
  <si>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</si>
  <si>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</si>
  <si>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</si>
  <si>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</si>
  <si>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</si>
  <si>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</si>
  <si>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</si>
  <si>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</si>
  <si>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</si>
  <si>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</si>
  <si>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</si>
  <si>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</si>
  <si>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</si>
  <si>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</si>
  <si>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</si>
  <si>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</si>
  <si>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</si>
  <si>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</si>
  <si>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</si>
  <si>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</si>
  <si>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</si>
  <si>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</si>
  <si>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</si>
  <si>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</si>
  <si>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</si>
  <si>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</si>
  <si>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</si>
  <si>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</si>
  <si>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</si>
  <si>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</si>
  <si>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</si>
  <si>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</si>
  <si>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</si>
  <si>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</si>
  <si>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</si>
  <si>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</si>
  <si>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</si>
  <si>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</si>
  <si>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</si>
  <si>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</si>
  <si>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</si>
  <si>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</si>
  <si>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</si>
  <si>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</si>
  <si>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</si>
  <si>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</si>
  <si>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</si>
  <si>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</si>
  <si>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</si>
  <si>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</si>
  <si>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</si>
  <si>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</si>
  <si>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</si>
  <si>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</si>
  <si>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</si>
  <si>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</si>
  <si>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</si>
  <si>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</si>
  <si>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</si>
  <si>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</si>
  <si>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</si>
  <si>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</si>
  <si>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</si>
  <si>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</si>
  <si>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</si>
  <si>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</si>
  <si>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</si>
  <si>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</si>
  <si>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</si>
  <si>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</si>
  <si>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</si>
  <si>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</si>
  <si>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</si>
  <si>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</si>
  <si>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</si>
  <si>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</si>
  <si>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</si>
  <si>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</si>
  <si>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</si>
  <si>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</si>
  <si>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</si>
  <si>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</si>
  <si>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</si>
  <si>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</si>
  <si>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</si>
  <si>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</si>
  <si>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</si>
  <si>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</si>
  <si>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</si>
  <si>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</si>
  <si>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</si>
  <si>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</si>
  <si>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</si>
  <si>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</si>
  <si>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</si>
  <si>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</si>
  <si>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</si>
  <si>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</si>
  <si>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</si>
  <si>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</si>
  <si>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</si>
  <si>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</si>
  <si>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</si>
  <si>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</si>
  <si>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</si>
  <si>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</si>
  <si>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</si>
  <si>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</si>
  <si>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</si>
  <si>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</si>
  <si>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</si>
  <si>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</si>
  <si>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</si>
  <si>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</si>
  <si>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</si>
  <si>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</si>
  <si>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</si>
  <si>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</si>
  <si>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</si>
  <si>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</si>
  <si>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</si>
  <si>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</si>
  <si>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</si>
  <si>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</si>
  <si>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</si>
  <si>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</si>
  <si>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</si>
  <si>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</si>
  <si>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</si>
  <si>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</si>
  <si>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</si>
  <si>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</si>
  <si>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</si>
  <si>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</si>
  <si>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</si>
  <si>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</si>
  <si>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</si>
  <si>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</si>
  <si>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</si>
  <si>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</si>
  <si>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</si>
  <si>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</si>
  <si>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</si>
  <si>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</si>
  <si>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</si>
  <si>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</si>
  <si>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</si>
  <si>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</si>
  <si>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</si>
  <si>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</si>
  <si>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</si>
  <si>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</si>
  <si>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</si>
  <si>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</si>
  <si>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</si>
  <si>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</si>
  <si>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</si>
  <si>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</si>
  <si>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</si>
  <si>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</si>
  <si>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</si>
  <si>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</si>
  <si>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</si>
  <si>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</si>
  <si>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</si>
  <si>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</si>
  <si>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</si>
  <si>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</si>
  <si>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</si>
  <si>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</si>
  <si>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</si>
  <si>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</si>
  <si>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</si>
  <si>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</si>
  <si>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</si>
  <si>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</si>
  <si>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</si>
  <si>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</si>
  <si>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</si>
  <si>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</si>
  <si>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</si>
  <si>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</si>
  <si>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</si>
  <si>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</si>
  <si>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</si>
  <si>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</si>
  <si>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</si>
  <si>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</si>
  <si>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</si>
  <si>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</si>
  <si>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</si>
  <si>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</si>
  <si>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</si>
  <si>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</si>
  <si>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</si>
  <si>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</si>
  <si>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</si>
  <si>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</si>
  <si>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</si>
  <si>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</si>
  <si>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</si>
  <si>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</si>
  <si>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</si>
  <si>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</si>
  <si>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</si>
  <si>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</si>
  <si>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</si>
  <si>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</si>
  <si>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</si>
  <si>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</si>
  <si>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</si>
  <si>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</si>
  <si>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</si>
  <si>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</si>
  <si>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</si>
  <si>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</si>
  <si>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</si>
  <si>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</si>
  <si>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</si>
  <si>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</si>
  <si>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</si>
  <si>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</si>
  <si>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</si>
  <si>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</si>
  <si>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</si>
  <si>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</si>
  <si>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</si>
  <si>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</si>
  <si>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</si>
  <si>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</si>
  <si>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</si>
  <si>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</si>
  <si>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</si>
  <si>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</si>
  <si>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</si>
  <si>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</si>
  <si>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</si>
  <si>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</si>
  <si>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</si>
  <si>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</si>
  <si>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</si>
  <si>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</si>
  <si>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</si>
  <si>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</si>
  <si>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</si>
  <si>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</si>
  <si>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</si>
  <si>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</si>
  <si>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</si>
  <si>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</si>
  <si>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</si>
  <si>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</si>
  <si>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</si>
  <si>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</si>
  <si>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</si>
  <si>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</si>
  <si>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</si>
  <si>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</si>
  <si>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</si>
  <si>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</si>
  <si>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</si>
  <si>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</si>
  <si>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</si>
  <si>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</si>
  <si>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</si>
  <si>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</si>
  <si>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</si>
  <si>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</si>
  <si>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</si>
  <si>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</si>
  <si>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</si>
  <si>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</si>
  <si>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</si>
  <si>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</si>
  <si>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</si>
  <si>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</si>
  <si>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</si>
  <si>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</si>
  <si>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</si>
  <si>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</si>
  <si>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</si>
  <si>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</si>
  <si>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</si>
  <si>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</si>
  <si>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</si>
  <si>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</si>
  <si>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</si>
  <si>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</si>
  <si>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</si>
  <si>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</si>
  <si>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</si>
  <si>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</si>
  <si>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</si>
  <si>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</si>
  <si>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</si>
  <si>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</si>
  <si>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</si>
  <si>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</si>
  <si>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</si>
  <si>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</si>
  <si>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</si>
  <si>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</si>
  <si>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</si>
  <si>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</si>
  <si>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</si>
  <si>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</si>
  <si>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</si>
  <si>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</si>
  <si>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</si>
  <si>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</si>
  <si>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</si>
  <si>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</si>
  <si>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</si>
  <si>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</si>
  <si>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</si>
  <si>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</si>
  <si>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</si>
  <si>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</si>
  <si>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</si>
  <si>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</si>
  <si>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</si>
  <si>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</si>
  <si>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</si>
  <si>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</si>
  <si>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</si>
  <si>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</si>
  <si>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</si>
  <si>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</si>
  <si>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</si>
  <si>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</si>
  <si>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</si>
  <si>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</si>
  <si>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</si>
  <si>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</si>
  <si>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</si>
  <si>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</si>
  <si>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</si>
  <si>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</si>
  <si>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</si>
  <si>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</si>
  <si>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</si>
  <si>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</si>
  <si>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</si>
  <si>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</si>
  <si>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</si>
  <si>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</si>
  <si>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</si>
  <si>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</si>
  <si>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</si>
  <si>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</si>
  <si>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</si>
  <si>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</si>
  <si>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</si>
  <si>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</si>
  <si>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</si>
  <si>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</si>
  <si>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</si>
  <si>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</si>
  <si>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</si>
  <si>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</si>
  <si>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</si>
  <si>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</si>
  <si>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</si>
  <si>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</si>
  <si>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</si>
  <si>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</si>
  <si>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</si>
  <si>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</si>
  <si>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</si>
  <si>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</si>
  <si>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</si>
  <si>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</si>
  <si>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</si>
  <si>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</si>
  <si>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</si>
  <si>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</si>
  <si>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</si>
  <si>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</si>
  <si>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</si>
  <si>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</si>
  <si>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</si>
  <si>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</si>
  <si>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</si>
  <si>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</si>
  <si>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</si>
  <si>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</si>
  <si>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</si>
  <si>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</si>
  <si>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</si>
  <si>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</si>
  <si>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</si>
  <si>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</si>
  <si>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</si>
  <si>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</si>
  <si>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</si>
  <si>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</si>
  <si>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</si>
  <si>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</si>
  <si>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</si>
  <si>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</si>
  <si>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</si>
  <si>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</si>
  <si>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</si>
  <si>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</si>
  <si>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</si>
  <si>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</si>
  <si>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</si>
  <si>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</si>
  <si>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</si>
  <si>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</si>
  <si>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</si>
  <si>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</si>
  <si>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</si>
  <si>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</si>
  <si>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</si>
  <si>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</si>
  <si>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</si>
  <si>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</si>
  <si>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</si>
  <si>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</si>
  <si>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</si>
  <si>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</si>
  <si>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</si>
  <si>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</si>
  <si>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</si>
  <si>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</si>
  <si>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</si>
  <si>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</si>
  <si>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</si>
  <si>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</si>
  <si>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</si>
  <si>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</si>
  <si>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</si>
  <si>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</si>
  <si>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</si>
  <si>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</si>
  <si>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</si>
  <si>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</si>
  <si>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</si>
  <si>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</si>
  <si>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</si>
  <si>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</si>
  <si>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</si>
  <si>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</si>
  <si>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</si>
  <si>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</si>
  <si>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</si>
  <si>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</si>
  <si>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</si>
  <si>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</si>
  <si>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</si>
  <si>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</si>
  <si>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</si>
  <si>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</si>
  <si>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</si>
  <si>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</si>
  <si>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</si>
  <si>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</si>
  <si>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</si>
  <si>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</si>
  <si>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</si>
  <si>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</si>
  <si>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</si>
  <si>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</si>
  <si>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</si>
  <si>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</si>
  <si>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</si>
  <si>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</si>
  <si>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</si>
  <si>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</si>
  <si>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</si>
  <si>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</si>
  <si>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</si>
  <si>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</si>
  <si>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</si>
  <si>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</si>
  <si>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</si>
  <si>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</si>
  <si>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</si>
  <si>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</si>
  <si>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</si>
  <si>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</si>
  <si>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</si>
  <si>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</si>
  <si>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</si>
  <si>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</si>
  <si>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</si>
  <si>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</si>
  <si>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</si>
  <si>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</si>
  <si>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</si>
  <si>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</si>
  <si>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</si>
  <si>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</si>
  <si>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</si>
  <si>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</si>
  <si>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</si>
  <si>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</si>
  <si>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</si>
  <si>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</si>
  <si>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</si>
  <si>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</si>
  <si>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</si>
  <si>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</si>
  <si>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</si>
  <si>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</si>
  <si>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</si>
  <si>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</si>
  <si>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</si>
  <si>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</si>
  <si>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</si>
  <si>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</si>
  <si>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</si>
  <si>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</si>
  <si>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</si>
  <si>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</si>
  <si>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</si>
  <si>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</si>
  <si>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</si>
  <si>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</si>
  <si>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</si>
  <si>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</si>
  <si>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</si>
  <si>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</si>
  <si>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</si>
  <si>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</si>
  <si>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</si>
  <si>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</si>
  <si>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</si>
  <si>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</si>
  <si>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</si>
  <si>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</si>
  <si>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</si>
  <si>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</si>
  <si>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</si>
  <si>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</si>
  <si>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</si>
  <si>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</si>
  <si>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</si>
  <si>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</si>
  <si>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</si>
  <si>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</si>
  <si>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</si>
  <si>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</si>
  <si>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</si>
  <si>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</si>
  <si>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</si>
  <si>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</si>
  <si>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</si>
  <si>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</si>
  <si>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</si>
  <si>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</si>
  <si>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</si>
  <si>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</si>
  <si>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</si>
  <si>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</si>
  <si>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</si>
  <si>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</si>
  <si>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</si>
  <si>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</si>
  <si>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</si>
  <si>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</si>
  <si>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</si>
  <si>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</si>
  <si>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</si>
  <si>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</si>
  <si>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</si>
  <si>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</si>
  <si>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</si>
  <si>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</si>
  <si>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</si>
  <si>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</si>
  <si>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</si>
  <si>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</si>
  <si>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</si>
  <si>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</si>
  <si>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</si>
  <si>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</si>
  <si>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</si>
  <si>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</si>
  <si>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</si>
  <si>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</si>
  <si>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</si>
  <si>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</si>
  <si>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</si>
  <si>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</si>
  <si>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</si>
  <si>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</si>
  <si>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</si>
  <si>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</si>
  <si>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</si>
  <si>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</si>
  <si>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</si>
  <si>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</si>
  <si>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</si>
  <si>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</si>
  <si>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</si>
  <si>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</si>
  <si>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</si>
  <si>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</si>
  <si>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</si>
  <si>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</si>
  <si>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</si>
  <si>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</si>
  <si>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</si>
  <si>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</si>
  <si>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</si>
  <si>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</si>
  <si>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</si>
  <si>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</si>
  <si>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</si>
  <si>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</si>
  <si>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</si>
  <si>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</si>
  <si>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</si>
  <si>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</si>
  <si>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</si>
  <si>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</si>
  <si>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</si>
  <si>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</si>
  <si>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</si>
  <si>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</si>
  <si>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</si>
  <si>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</si>
  <si>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</si>
  <si>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</si>
  <si>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</si>
  <si>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</si>
  <si>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</si>
  <si>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</si>
  <si>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</si>
  <si>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</si>
  <si>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</si>
  <si>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</si>
  <si>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</si>
  <si>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</si>
  <si>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</si>
  <si>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</si>
  <si>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</si>
  <si>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</si>
  <si>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</si>
  <si>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</si>
  <si>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</si>
  <si>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</si>
  <si>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</si>
  <si>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</si>
  <si>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</si>
  <si>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</si>
  <si>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</si>
  <si>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</si>
  <si>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</si>
  <si>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</si>
  <si>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</si>
  <si>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</si>
  <si>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</si>
  <si>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</si>
  <si>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</si>
  <si>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</si>
  <si>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</si>
  <si>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</si>
  <si>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</si>
  <si>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</si>
  <si>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</si>
  <si>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</si>
  <si>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</si>
  <si>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</si>
  <si>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</si>
  <si>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</si>
  <si>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</si>
  <si>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</si>
  <si>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</si>
  <si>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</si>
  <si>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</si>
  <si>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</si>
  <si>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</si>
  <si>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</si>
  <si>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</si>
  <si>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</si>
  <si>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</si>
  <si>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</si>
  <si>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</si>
  <si>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</si>
  <si>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</si>
  <si>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</si>
  <si>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</si>
  <si>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</si>
  <si>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</si>
  <si>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</si>
  <si>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</si>
  <si>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</si>
  <si>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</si>
  <si>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</si>
  <si>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</si>
  <si>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</si>
  <si>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</si>
  <si>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</si>
  <si>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</si>
  <si>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</si>
  <si>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</si>
  <si>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</si>
  <si>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</si>
  <si>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</si>
  <si>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</si>
  <si>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</si>
  <si>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</si>
  <si>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</si>
  <si>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</si>
  <si>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</si>
  <si>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</si>
  <si>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</si>
  <si>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</si>
  <si>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</si>
  <si>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</si>
  <si>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</si>
  <si>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</si>
  <si>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</si>
  <si>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</si>
  <si>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</si>
  <si>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</si>
  <si>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</si>
  <si>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</si>
  <si>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</si>
  <si>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</si>
  <si>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</si>
  <si>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</si>
  <si>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</si>
  <si>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</si>
  <si>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</si>
  <si>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</si>
  <si>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</si>
  <si>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</si>
  <si>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</si>
  <si>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</si>
  <si>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</si>
  <si>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</si>
  <si>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</si>
  <si>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</si>
  <si>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</si>
  <si>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</si>
  <si>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</si>
  <si>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</si>
  <si>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</si>
  <si>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</si>
  <si>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</si>
  <si>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</si>
  <si>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</si>
  <si>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</si>
  <si>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</si>
  <si>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</si>
  <si>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</si>
  <si>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</si>
  <si>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</si>
  <si>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</si>
  <si>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</si>
  <si>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</si>
  <si>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</si>
  <si>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</si>
  <si>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</si>
  <si>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</si>
  <si>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</si>
  <si>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</si>
  <si>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</si>
  <si>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</si>
  <si>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</si>
  <si>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</si>
  <si>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</si>
  <si>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</si>
  <si>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</si>
  <si>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</si>
  <si>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</si>
  <si>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</si>
  <si>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</si>
  <si>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</si>
  <si>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</si>
  <si>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</si>
  <si>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</si>
  <si>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</si>
  <si>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</si>
  <si>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</si>
  <si>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</si>
  <si>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</si>
  <si>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</si>
  <si>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</si>
  <si>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</si>
  <si>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</si>
  <si>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</si>
  <si>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</si>
  <si>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</si>
  <si>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</si>
  <si>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</si>
  <si>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</si>
  <si>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</si>
  <si>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</si>
  <si>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</si>
  <si>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</si>
  <si>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</si>
  <si>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</si>
  <si>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</si>
  <si>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</si>
  <si>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</si>
  <si>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</si>
  <si>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</si>
  <si>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</si>
  <si>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</si>
  <si>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</si>
  <si>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</si>
  <si>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</si>
  <si>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</si>
  <si>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</si>
  <si>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</si>
  <si>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</si>
  <si>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</si>
  <si>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</si>
  <si>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</si>
  <si>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</si>
  <si>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</si>
  <si>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</si>
  <si>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</si>
  <si>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</si>
  <si>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</si>
  <si>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</si>
  <si>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</si>
  <si>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</si>
  <si>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</si>
  <si>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</si>
  <si>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</si>
  <si>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</si>
  <si>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</si>
  <si>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</si>
  <si>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</si>
  <si>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</si>
  <si>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</si>
  <si>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</si>
  <si>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</si>
  <si>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</si>
  <si>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</si>
  <si>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</si>
  <si>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</si>
  <si>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</si>
  <si>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</si>
  <si>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</si>
  <si>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</si>
  <si>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</si>
  <si>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</si>
  <si>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</si>
  <si>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</si>
  <si>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</si>
  <si>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</si>
  <si>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</si>
  <si>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</si>
  <si>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</si>
  <si>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</si>
  <si>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</si>
  <si>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</si>
  <si>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</si>
  <si>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</si>
  <si>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</si>
  <si>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</si>
  <si>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</si>
  <si>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</si>
  <si>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</si>
  <si>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</si>
  <si>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</si>
  <si>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</si>
  <si>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</si>
  <si>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</si>
  <si>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</si>
  <si>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</si>
  <si>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</si>
  <si>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</si>
  <si>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</si>
  <si>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</si>
  <si>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</si>
  <si>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</si>
  <si>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</si>
  <si>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</si>
  <si>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</si>
  <si>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</si>
  <si>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</si>
  <si>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</si>
  <si>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</si>
  <si>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</si>
  <si>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</si>
  <si>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</si>
  <si>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</si>
  <si>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</si>
  <si>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</si>
  <si>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</si>
  <si>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</si>
  <si>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</si>
  <si>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</si>
  <si>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</si>
  <si>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</si>
  <si>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</si>
  <si>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</si>
  <si>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</si>
  <si>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</si>
  <si>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</si>
  <si>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</si>
  <si>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</si>
  <si>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</si>
  <si>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</si>
  <si>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</si>
  <si>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</si>
  <si>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</si>
  <si>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</si>
  <si>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</si>
  <si>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</si>
  <si>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</si>
  <si>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</si>
  <si>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</si>
  <si>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</si>
  <si>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</si>
  <si>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</si>
  <si>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</si>
  <si>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</si>
  <si>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</si>
  <si>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</si>
  <si>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</si>
  <si>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</si>
  <si>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</si>
  <si>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</si>
  <si>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</si>
  <si>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</si>
  <si>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</si>
  <si>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</si>
  <si>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</si>
  <si>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</si>
  <si>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</si>
  <si>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</si>
  <si>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</si>
  <si>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</si>
  <si>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</si>
  <si>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</si>
  <si>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</si>
  <si>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</si>
  <si>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</si>
  <si>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</si>
  <si>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</si>
  <si>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</si>
  <si>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</si>
  <si>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</si>
  <si>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</si>
  <si>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</si>
  <si>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</si>
  <si>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</si>
  <si>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</si>
  <si>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</si>
  <si>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</si>
  <si>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</si>
  <si>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</si>
  <si>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</si>
  <si>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</si>
  <si>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</si>
  <si>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</si>
  <si>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</si>
  <si>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</si>
  <si>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</si>
  <si>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</si>
  <si>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</si>
  <si>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</si>
  <si>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</si>
  <si>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</si>
  <si>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</si>
  <si>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</si>
  <si>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</si>
  <si>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</si>
  <si>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</si>
  <si>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</si>
  <si>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</si>
  <si>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</si>
  <si>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</si>
  <si>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</si>
  <si>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</si>
  <si>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</si>
  <si>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</si>
  <si>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</si>
  <si>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</si>
  <si>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</si>
  <si>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</si>
  <si>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</si>
  <si>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</si>
  <si>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</si>
  <si>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</si>
  <si>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</si>
  <si>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</si>
  <si>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</si>
  <si>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</si>
  <si>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</si>
  <si>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</si>
  <si>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</si>
  <si>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</si>
  <si>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</si>
  <si>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</si>
  <si>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</si>
  <si>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</si>
  <si>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</si>
  <si>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</si>
  <si>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</si>
  <si>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</si>
  <si>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</si>
  <si>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</si>
  <si>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</si>
  <si>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</si>
  <si>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</si>
  <si>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</si>
  <si>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</si>
  <si>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</si>
  <si>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</si>
  <si>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</si>
  <si>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</si>
  <si>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</si>
  <si>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</si>
  <si>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</si>
  <si>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</si>
  <si>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</si>
  <si>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</si>
  <si>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</si>
  <si>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</si>
  <si>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</si>
  <si>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</si>
  <si>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</si>
  <si>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</si>
  <si>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</si>
  <si>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</si>
  <si>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</si>
  <si>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</si>
  <si>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</si>
  <si>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</si>
  <si>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</si>
  <si>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</si>
  <si>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</si>
  <si>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</si>
  <si>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</si>
  <si>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</si>
  <si>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</si>
  <si>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</si>
  <si>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</si>
  <si>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</si>
  <si>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</si>
  <si>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</si>
  <si>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</si>
  <si>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</si>
  <si>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</si>
  <si>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</si>
  <si>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</si>
  <si>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</si>
  <si>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</si>
  <si>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</si>
  <si>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</si>
  <si>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</si>
  <si>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</si>
  <si>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</si>
  <si>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</si>
  <si>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</si>
  <si>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</si>
  <si>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</si>
  <si>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</si>
  <si>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</si>
  <si>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</si>
  <si>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</si>
  <si>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</si>
  <si>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</si>
  <si>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</si>
  <si>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</si>
  <si>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</si>
  <si>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</si>
  <si>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</si>
  <si>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</si>
  <si>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</si>
  <si>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</si>
  <si>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</si>
  <si>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</si>
  <si>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</si>
  <si>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</si>
  <si>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</si>
  <si>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</si>
  <si>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</si>
  <si>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</si>
  <si>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</si>
  <si>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</si>
  <si>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</si>
  <si>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</si>
  <si>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</si>
  <si>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</si>
  <si>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</si>
  <si>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</si>
  <si>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</si>
  <si>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</si>
  <si>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</si>
  <si>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</si>
  <si>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</si>
  <si>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</si>
  <si>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</si>
  <si>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</si>
  <si>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</si>
  <si>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</si>
  <si>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</si>
  <si>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</si>
  <si>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</si>
  <si>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</si>
  <si>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</si>
  <si>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</si>
  <si>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</si>
  <si>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</si>
  <si>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</si>
  <si>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</si>
  <si>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</si>
  <si>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</si>
  <si>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</si>
  <si>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</si>
  <si>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</si>
  <si>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</si>
  <si>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</si>
  <si>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</si>
  <si>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</si>
  <si>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</si>
  <si>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</si>
  <si>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</si>
  <si>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</si>
  <si>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</si>
  <si>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</si>
  <si>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</si>
  <si>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</si>
  <si>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</si>
  <si>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</si>
  <si>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</si>
  <si>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</si>
  <si>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</si>
  <si>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</si>
  <si>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</si>
  <si>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</si>
  <si>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</si>
  <si>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</si>
  <si>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</si>
  <si>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</si>
  <si>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</si>
  <si>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</si>
  <si>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</si>
  <si>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</si>
  <si>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</si>
  <si>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</si>
  <si>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</si>
  <si>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</si>
  <si>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</si>
  <si>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</si>
  <si>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</si>
  <si>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</si>
  <si>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</si>
  <si>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</si>
  <si>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</si>
  <si>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</si>
  <si>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</si>
  <si>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</si>
  <si>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</si>
  <si>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</si>
  <si>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</si>
  <si>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</si>
  <si>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</si>
  <si>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</si>
  <si>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</si>
  <si>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</si>
  <si>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</si>
  <si>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</si>
  <si>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</si>
  <si>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</si>
  <si>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</si>
  <si>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</si>
  <si>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</si>
  <si>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</si>
  <si>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</si>
  <si>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</si>
  <si>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</si>
  <si>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</si>
  <si>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</si>
  <si>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</si>
  <si>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</si>
  <si>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</si>
  <si>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</si>
  <si>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</si>
  <si>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</si>
  <si>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</si>
  <si>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</si>
  <si>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</si>
  <si>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</si>
  <si>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</si>
  <si>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</si>
  <si>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</si>
  <si>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</si>
  <si>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</si>
  <si>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</si>
  <si>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</si>
  <si>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</si>
  <si>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</si>
  <si>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</si>
  <si>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</si>
  <si>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</si>
  <si>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</si>
  <si>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</si>
  <si>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</si>
  <si>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</si>
  <si>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</si>
  <si>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</si>
  <si>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</si>
  <si>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</si>
  <si>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</si>
  <si>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</si>
  <si>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</si>
  <si>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</si>
  <si>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</si>
  <si>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</si>
  <si>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</si>
  <si>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</si>
  <si>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</si>
  <si>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</si>
  <si>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</si>
  <si>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</si>
  <si>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</si>
  <si>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</si>
  <si>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</si>
  <si>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</si>
  <si>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</si>
  <si>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</si>
  <si>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</si>
  <si>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</si>
  <si>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</si>
  <si>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</si>
  <si>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</si>
  <si>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</si>
  <si>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</si>
  <si>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</si>
  <si>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</si>
  <si>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</si>
  <si>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</si>
  <si>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</si>
  <si>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</si>
  <si>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</si>
  <si>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</si>
  <si>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</si>
  <si>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</si>
  <si>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</si>
  <si>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</si>
  <si>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</si>
  <si>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</si>
  <si>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</si>
  <si>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</si>
  <si>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</si>
  <si>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</si>
  <si>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</si>
  <si>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</si>
  <si>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</si>
  <si>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</si>
  <si>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</si>
  <si>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</si>
  <si>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</si>
  <si>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</si>
  <si>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</si>
  <si>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</si>
  <si>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</si>
  <si>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</si>
  <si>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</si>
  <si>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</si>
  <si>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</si>
  <si>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</si>
  <si>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</si>
  <si>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</si>
  <si>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</si>
  <si>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</si>
  <si>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</si>
  <si>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</si>
  <si>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</si>
  <si>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</si>
  <si>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</si>
  <si>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</si>
  <si>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</si>
  <si>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</si>
  <si>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</si>
  <si>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</si>
  <si>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</si>
  <si>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</si>
  <si>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</si>
  <si>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</si>
  <si>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</si>
  <si>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</si>
  <si>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</si>
  <si>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</si>
  <si>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</si>
  <si>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</si>
  <si>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</si>
  <si>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</si>
  <si>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</si>
  <si>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</si>
  <si>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</si>
  <si>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</si>
  <si>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</si>
  <si>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</si>
  <si>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</si>
  <si>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</si>
  <si>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</si>
  <si>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</si>
  <si>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</si>
  <si>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</si>
  <si>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</si>
  <si>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</si>
  <si>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</si>
  <si>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</si>
  <si>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</si>
  <si>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</si>
  <si>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</si>
  <si>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</si>
  <si>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</si>
  <si>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</si>
  <si>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</si>
  <si>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</si>
  <si>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</si>
  <si>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</si>
  <si>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</si>
  <si>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</si>
  <si>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</si>
  <si>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</si>
  <si>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</si>
  <si>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</si>
  <si>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</si>
  <si>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</si>
  <si>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</si>
  <si>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</si>
  <si>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</si>
  <si>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</si>
  <si>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</si>
  <si>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</si>
  <si>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</si>
  <si>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</si>
  <si>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</si>
  <si>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</si>
  <si>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</si>
  <si>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</si>
  <si>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</si>
  <si>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</si>
  <si>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</si>
  <si>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</si>
  <si>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</si>
  <si>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</si>
  <si>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</si>
  <si>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</si>
  <si>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</si>
  <si>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</si>
  <si>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</si>
  <si>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</si>
  <si>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</si>
  <si>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</si>
  <si>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</si>
  <si>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</si>
  <si>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</si>
  <si>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</si>
  <si>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</si>
  <si>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</si>
  <si>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</si>
  <si>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</si>
  <si>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</si>
  <si>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</si>
  <si>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</si>
  <si>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</si>
  <si>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</si>
  <si>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</si>
  <si>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</si>
  <si>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</si>
  <si>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</si>
  <si>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</si>
  <si>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</si>
  <si>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</si>
  <si>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</si>
  <si>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</si>
  <si>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</si>
  <si>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</si>
  <si>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</si>
  <si>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</si>
  <si>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</si>
  <si>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</si>
  <si>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</si>
  <si>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</si>
  <si>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</si>
  <si>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</si>
  <si>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</si>
  <si>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</si>
  <si>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</si>
  <si>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</si>
  <si>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</si>
  <si>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</si>
  <si>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</si>
  <si>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</si>
  <si>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</si>
  <si>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</si>
  <si>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</si>
  <si>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</si>
  <si>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</si>
  <si>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</si>
  <si>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</si>
  <si>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</si>
  <si>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</si>
  <si>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</si>
  <si>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</si>
  <si>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</si>
  <si>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</si>
  <si>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</si>
  <si>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</si>
  <si>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</si>
  <si>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</si>
  <si>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</si>
  <si>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</si>
  <si>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</si>
  <si>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</si>
  <si>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</si>
  <si>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</si>
  <si>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</si>
  <si>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</si>
  <si>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</si>
  <si>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</si>
  <si>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</si>
  <si>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</si>
  <si>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</si>
  <si>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</si>
  <si>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</si>
  <si>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</si>
  <si>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</si>
  <si>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</si>
  <si>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</si>
  <si>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</si>
  <si>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</si>
  <si>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</si>
  <si>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</si>
  <si>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</si>
  <si>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</si>
  <si>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</si>
  <si>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</si>
  <si>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</si>
  <si>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</si>
  <si>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</si>
  <si>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</si>
  <si>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</si>
  <si>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</si>
  <si>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</si>
  <si>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</si>
  <si>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</si>
  <si>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</si>
  <si>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</si>
  <si>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</si>
  <si>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</si>
  <si>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</si>
  <si>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</si>
  <si>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</si>
  <si>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</si>
  <si>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</si>
  <si>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</si>
  <si>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</si>
  <si>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</si>
  <si>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</si>
  <si>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</si>
  <si>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</si>
  <si>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</si>
  <si>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</si>
  <si>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</si>
  <si>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</si>
  <si>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</si>
  <si>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</si>
  <si>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</si>
  <si>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</si>
  <si>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</si>
  <si>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</si>
  <si>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</si>
  <si>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</si>
  <si>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</si>
  <si>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</si>
  <si>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</si>
  <si>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</si>
  <si>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</si>
  <si>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</si>
  <si>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</si>
  <si>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</si>
  <si>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</si>
  <si>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</si>
  <si>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</si>
  <si>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</si>
  <si>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</si>
  <si>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</si>
  <si>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</si>
  <si>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</si>
  <si>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</si>
  <si>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</si>
  <si>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</si>
  <si>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</si>
  <si>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</si>
  <si>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</si>
  <si>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</si>
  <si>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</si>
  <si>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</si>
  <si>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</si>
  <si>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</si>
  <si>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</si>
  <si>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</si>
  <si>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</si>
  <si>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</si>
  <si>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</si>
  <si>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</si>
  <si>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</si>
  <si>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</si>
  <si>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</si>
  <si>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</si>
  <si>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</si>
  <si>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</si>
  <si>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</si>
  <si>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</si>
  <si>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</si>
  <si>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</si>
  <si>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</si>
  <si>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</si>
  <si>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</si>
  <si>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</si>
  <si>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</si>
  <si>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</si>
  <si>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</si>
  <si>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</si>
  <si>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</si>
  <si>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</si>
  <si>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</si>
  <si>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</si>
  <si>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</si>
  <si>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</si>
  <si>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</si>
  <si>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</si>
  <si>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</si>
  <si>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</si>
  <si>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</si>
  <si>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</si>
  <si>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</si>
  <si>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</si>
  <si>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</si>
  <si>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</si>
  <si>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</si>
  <si>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</si>
  <si>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</si>
  <si>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</si>
  <si>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</si>
  <si>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</si>
  <si>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</si>
  <si>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</si>
  <si>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</si>
  <si>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</si>
  <si>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</si>
  <si>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</si>
  <si>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</si>
  <si>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</si>
  <si>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</si>
  <si>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</si>
  <si>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</si>
  <si>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</si>
  <si>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</si>
  <si>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</si>
  <si>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</si>
  <si>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</si>
  <si>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</si>
  <si>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</si>
  <si>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</si>
  <si>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</si>
  <si>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</si>
  <si>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</si>
  <si>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</si>
  <si>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</si>
  <si>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</si>
  <si>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</si>
  <si>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</si>
  <si>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</si>
  <si>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</si>
  <si>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</si>
  <si>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</si>
  <si>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</si>
  <si>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</si>
  <si>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</si>
  <si>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</si>
  <si>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</si>
  <si>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</si>
  <si>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</si>
  <si>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</si>
  <si>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</si>
  <si>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</si>
  <si>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</si>
  <si>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</si>
  <si>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</si>
  <si>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</si>
  <si>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</si>
  <si>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</si>
  <si>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</si>
  <si>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</si>
  <si>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</si>
  <si>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</si>
  <si>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</si>
  <si>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</si>
  <si>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</si>
  <si>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</si>
  <si>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</si>
  <si>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</si>
  <si>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</si>
  <si>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</si>
  <si>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</si>
  <si>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</si>
  <si>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</si>
  <si>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</si>
  <si>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</si>
  <si>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</si>
  <si>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</si>
  <si>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</si>
  <si>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</si>
  <si>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</si>
  <si>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</si>
  <si>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</si>
  <si>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</si>
  <si>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</si>
  <si>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</si>
  <si>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</si>
  <si>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</si>
  <si>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</si>
  <si>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</si>
  <si>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</si>
  <si>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</si>
  <si>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</si>
  <si>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</si>
  <si>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</si>
  <si>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</si>
  <si>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</si>
  <si>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</si>
  <si>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</si>
  <si>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</si>
  <si>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</si>
  <si>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</si>
  <si>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</si>
  <si>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</si>
  <si>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</si>
  <si>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</si>
  <si>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</si>
  <si>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</si>
  <si>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</si>
  <si>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</si>
  <si>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</si>
  <si>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</si>
  <si>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</si>
  <si>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</si>
  <si>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</si>
  <si>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</si>
  <si>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</si>
  <si>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</si>
  <si>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</si>
  <si>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</si>
  <si>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</si>
  <si>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</si>
  <si>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</si>
  <si>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</si>
  <si>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</si>
  <si>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</si>
  <si>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</si>
  <si>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</si>
  <si>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</si>
  <si>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</si>
  <si>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</si>
  <si>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</si>
  <si>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</si>
  <si>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</si>
  <si>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</si>
  <si>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</si>
  <si>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</si>
  <si>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</si>
  <si>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</si>
  <si>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</si>
  <si>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</si>
  <si>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</si>
  <si>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</si>
  <si>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</si>
  <si>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</si>
  <si>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</si>
  <si>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</si>
  <si>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</si>
  <si>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</si>
  <si>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</si>
  <si>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</si>
  <si>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</si>
  <si>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</si>
  <si>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</si>
  <si>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</si>
  <si>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</si>
  <si>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</si>
  <si>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</si>
  <si>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</si>
  <si>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</si>
  <si>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</si>
  <si>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</si>
  <si>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</si>
  <si>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</si>
  <si>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</si>
  <si>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</si>
  <si>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</si>
  <si>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</si>
  <si>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</si>
  <si>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</si>
  <si>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</si>
  <si>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</si>
  <si>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</si>
  <si>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</si>
  <si>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</si>
  <si>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</si>
  <si>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</si>
  <si>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</si>
  <si>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</si>
  <si>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</si>
  <si>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</si>
  <si>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</si>
  <si>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</si>
  <si>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</si>
  <si>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</si>
  <si>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</si>
  <si>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</si>
  <si>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</si>
  <si>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</si>
  <si>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</si>
  <si>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</si>
  <si>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</si>
  <si>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</si>
  <si>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</si>
  <si>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</si>
  <si>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</si>
  <si>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</si>
  <si>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</si>
  <si>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</si>
  <si>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</si>
  <si>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</si>
  <si>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</si>
  <si>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</si>
  <si>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</si>
  <si>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</si>
  <si>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</si>
  <si>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</si>
  <si>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</si>
  <si>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</si>
  <si>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</si>
  <si>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</si>
  <si>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</si>
  <si>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</si>
  <si>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</si>
  <si>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</si>
  <si>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</si>
  <si>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</si>
  <si>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</si>
  <si>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</si>
  <si>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</si>
  <si>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</si>
  <si>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</si>
  <si>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</si>
  <si>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</si>
  <si>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</si>
  <si>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</si>
  <si>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</si>
  <si>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</si>
  <si>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</si>
  <si>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</si>
  <si>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</si>
  <si>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</si>
  <si>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</si>
  <si>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</si>
  <si>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</si>
  <si>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</si>
  <si>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</si>
  <si>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</si>
  <si>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</si>
  <si>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</si>
  <si>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</si>
  <si>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</si>
  <si>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</si>
  <si>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</si>
  <si>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</si>
  <si>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</si>
  <si>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</si>
  <si>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</si>
  <si>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</si>
  <si>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</si>
  <si>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</si>
  <si>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</si>
  <si>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</si>
  <si>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</si>
  <si>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</si>
  <si>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</si>
  <si>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</si>
  <si>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</si>
  <si>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</si>
  <si>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</si>
  <si>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</si>
  <si>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</si>
  <si>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</si>
  <si>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</si>
  <si>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</si>
  <si>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</si>
  <si>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</si>
  <si>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</si>
  <si>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</si>
  <si>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</si>
  <si>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</si>
  <si>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</si>
  <si>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</si>
  <si>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</si>
  <si>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</si>
  <si>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</si>
  <si>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</si>
  <si>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</si>
  <si>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</si>
  <si>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</si>
  <si>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</si>
  <si>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</si>
  <si>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</si>
  <si>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</si>
  <si>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</si>
  <si>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</si>
  <si>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</si>
  <si>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</si>
  <si>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</si>
  <si>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</si>
  <si>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</si>
  <si>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</si>
  <si>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</si>
  <si>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</si>
  <si>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</si>
  <si>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</si>
  <si>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</si>
  <si>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</si>
  <si>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</si>
  <si>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</si>
  <si>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</si>
  <si>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</si>
  <si>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</si>
  <si>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</si>
  <si>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</si>
  <si>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</si>
  <si>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</si>
  <si>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</si>
  <si>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</si>
  <si>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</si>
  <si>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</si>
  <si>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</si>
  <si>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</si>
  <si>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</si>
  <si>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</si>
  <si>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</si>
  <si>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</si>
  <si>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</si>
  <si>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</si>
  <si>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</si>
  <si>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</si>
  <si>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</si>
  <si>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</si>
  <si>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</si>
  <si>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</si>
  <si>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</si>
  <si>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</si>
  <si>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</si>
  <si>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</si>
  <si>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</si>
  <si>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</si>
  <si>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</si>
  <si>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</si>
  <si>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</si>
  <si>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</si>
  <si>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</si>
  <si>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</si>
  <si>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</si>
  <si>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</si>
  <si>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</si>
  <si>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</si>
  <si>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</si>
  <si>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</si>
  <si>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</si>
  <si>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</si>
  <si>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</si>
  <si>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</si>
  <si>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</si>
  <si>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</si>
  <si>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</si>
  <si>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</si>
  <si>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</si>
  <si>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</si>
  <si>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</si>
  <si>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</si>
  <si>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</si>
  <si>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</si>
  <si>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</si>
  <si>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</si>
  <si>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</si>
  <si>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</si>
  <si>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</si>
  <si>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</si>
  <si>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</si>
  <si>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</si>
  <si>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</si>
  <si>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</si>
  <si>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</si>
  <si>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</si>
  <si>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</si>
  <si>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</si>
  <si>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</si>
  <si>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</si>
  <si>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</si>
  <si>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</si>
  <si>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</si>
  <si>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</si>
  <si>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</si>
  <si>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</si>
  <si>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</si>
  <si>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</si>
  <si>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</si>
  <si>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</si>
  <si>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</si>
  <si>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</si>
  <si>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</si>
  <si>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</si>
  <si>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</si>
  <si>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</si>
  <si>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</si>
  <si>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</si>
  <si>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</si>
  <si>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</si>
  <si>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</si>
  <si>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</si>
  <si>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</si>
  <si>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</si>
  <si>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</si>
  <si>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</si>
  <si>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</si>
  <si>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</si>
  <si>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</si>
  <si>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</si>
  <si>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</si>
  <si>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</si>
  <si>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</si>
  <si>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</si>
  <si>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</si>
  <si>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</si>
  <si>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</si>
  <si>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</si>
  <si>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</si>
  <si>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</si>
  <si>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</si>
  <si>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</si>
  <si>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</si>
  <si>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</si>
  <si>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</si>
  <si>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</si>
  <si>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</si>
  <si>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</si>
  <si>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</si>
  <si>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</si>
  <si>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</si>
  <si>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</si>
  <si>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</si>
  <si>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</si>
  <si>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</si>
  <si>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</si>
  <si>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</si>
  <si>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</si>
  <si>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</si>
  <si>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</si>
  <si>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</si>
  <si>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</si>
  <si>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</si>
  <si>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</si>
  <si>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</si>
  <si>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</si>
  <si>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</si>
  <si>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</si>
  <si>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</si>
  <si>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</si>
  <si>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</si>
  <si>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</si>
  <si>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</si>
  <si>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</si>
  <si>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</si>
  <si>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</si>
  <si>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</si>
  <si>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</si>
  <si>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</si>
  <si>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</si>
  <si>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</si>
  <si>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</si>
  <si>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</si>
  <si>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</si>
  <si>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</si>
  <si>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</si>
  <si>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</si>
  <si>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</si>
  <si>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</si>
  <si>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</si>
  <si>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</si>
  <si>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</si>
  <si>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</si>
  <si>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</si>
  <si>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</si>
  <si>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</si>
  <si>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</si>
  <si>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</si>
  <si>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</si>
  <si>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</si>
  <si>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</si>
  <si>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</si>
  <si>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</si>
  <si>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</si>
  <si>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</si>
  <si>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</si>
  <si>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</si>
  <si>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</si>
  <si>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</si>
  <si>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</si>
  <si>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</si>
  <si>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</si>
  <si>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</si>
  <si>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</si>
  <si>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</si>
  <si>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</si>
  <si>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</si>
  <si>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</si>
  <si>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</si>
  <si>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</si>
  <si>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</si>
  <si>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</si>
  <si>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</si>
  <si>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</si>
  <si>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</si>
  <si>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</si>
  <si>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</si>
  <si>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</si>
  <si>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</si>
  <si>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</si>
  <si>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</si>
  <si>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</si>
  <si>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</si>
  <si>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</si>
  <si>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</si>
  <si>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</si>
  <si>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</si>
  <si>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</si>
  <si>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</si>
  <si>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</si>
  <si>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</si>
  <si>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</si>
  <si>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</si>
  <si>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</si>
  <si>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</si>
  <si>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</si>
  <si>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</si>
  <si>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</si>
  <si>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</si>
  <si>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</si>
  <si>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</si>
  <si>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</si>
  <si>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</si>
  <si>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</si>
  <si>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</si>
  <si>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</si>
  <si>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</si>
  <si>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</si>
  <si>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</si>
  <si>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</si>
  <si>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</si>
  <si>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</si>
  <si>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</si>
  <si>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</si>
  <si>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</si>
  <si>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</si>
  <si>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</si>
  <si>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</si>
  <si>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</si>
  <si>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</si>
  <si>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</si>
  <si>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</si>
  <si>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</si>
  <si>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</si>
  <si>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</si>
  <si>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</si>
  <si>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</si>
  <si>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</si>
  <si>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</si>
  <si>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</si>
  <si>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</si>
  <si>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</si>
  <si>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</si>
  <si>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</si>
  <si>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</si>
  <si>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</si>
  <si>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</si>
  <si>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</si>
  <si>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</si>
  <si>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</si>
  <si>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</si>
  <si>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</si>
  <si>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</si>
  <si>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</si>
  <si>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</si>
  <si>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</si>
  <si>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</si>
  <si>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</si>
  <si>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</si>
  <si>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</si>
  <si>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</si>
  <si>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</si>
  <si>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</si>
  <si>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</si>
  <si>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</si>
  <si>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</si>
  <si>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</si>
  <si>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</si>
  <si>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</si>
  <si>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</si>
  <si>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</si>
  <si>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</si>
  <si>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</si>
  <si>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</si>
  <si>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</si>
  <si>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</si>
  <si>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</si>
  <si>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</si>
  <si>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</si>
  <si>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</si>
  <si>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</si>
  <si>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</si>
  <si>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</si>
  <si>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</si>
  <si>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</si>
  <si>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</si>
  <si>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</si>
  <si>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</si>
  <si>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</si>
  <si>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</si>
  <si>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</si>
  <si>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</si>
  <si>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</si>
  <si>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</si>
  <si>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</si>
  <si>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</si>
  <si>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</si>
  <si>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</si>
  <si>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</si>
  <si>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</si>
  <si>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</si>
  <si>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</si>
  <si>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</si>
  <si>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</si>
  <si>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</si>
  <si>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</si>
  <si>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</si>
  <si>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</si>
  <si>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</si>
  <si>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</si>
  <si>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</si>
  <si>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</si>
  <si>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</si>
  <si>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</si>
  <si>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</si>
  <si>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</si>
  <si>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</si>
  <si>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</si>
  <si>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</si>
  <si>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</si>
  <si>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</si>
  <si>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</si>
  <si>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</si>
  <si>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</si>
  <si>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</si>
  <si>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</si>
  <si>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</si>
  <si>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</si>
  <si>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</si>
  <si>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</si>
  <si>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</si>
  <si>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</si>
  <si>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</si>
  <si>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</si>
  <si>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</si>
  <si>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</si>
  <si>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</si>
  <si>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</si>
  <si>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</si>
  <si>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</si>
  <si>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</si>
  <si>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</si>
  <si>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</si>
  <si>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</si>
  <si>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</si>
  <si>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</si>
  <si>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</si>
  <si>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</si>
  <si>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</si>
  <si>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</si>
  <si>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</si>
  <si>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</si>
  <si>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</si>
  <si>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</si>
  <si>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</si>
  <si>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</si>
  <si>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</si>
  <si>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</si>
  <si>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</si>
  <si>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</si>
  <si>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</si>
  <si>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</si>
  <si>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</si>
  <si>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</si>
  <si>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</si>
  <si>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</si>
  <si>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</si>
  <si>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</si>
  <si>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</si>
  <si>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</si>
  <si>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</si>
  <si>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</si>
  <si>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</si>
  <si>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</si>
  <si>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</si>
  <si>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</si>
  <si>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</si>
  <si>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</si>
  <si>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</si>
  <si>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</si>
  <si>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</si>
  <si>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</si>
  <si>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</si>
  <si>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</si>
  <si>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</si>
  <si>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</si>
  <si>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</si>
  <si>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</si>
  <si>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</si>
  <si>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</si>
  <si>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</si>
  <si>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</si>
  <si>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</si>
  <si>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</si>
  <si>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</si>
  <si>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</si>
  <si>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</si>
  <si>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</si>
  <si>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</si>
  <si>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</si>
  <si>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</si>
  <si>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</si>
  <si>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</si>
  <si>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</si>
  <si>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</si>
  <si>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</si>
  <si>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</si>
  <si>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</si>
  <si>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</si>
  <si>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</si>
  <si>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</si>
  <si>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</si>
  <si>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</si>
  <si>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</si>
  <si>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</si>
  <si>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</si>
  <si>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</si>
  <si>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</si>
  <si>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</si>
  <si>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</si>
  <si>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</si>
  <si>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</si>
  <si>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</si>
  <si>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</si>
  <si>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</si>
  <si>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</si>
  <si>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</si>
  <si>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</si>
  <si>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</si>
  <si>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</si>
  <si>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</si>
  <si>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</si>
  <si>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</si>
  <si>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</si>
  <si>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</si>
  <si>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</si>
  <si>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</si>
  <si>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</si>
  <si>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</si>
  <si>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</si>
  <si>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</si>
  <si>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</si>
  <si>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</si>
  <si>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</si>
  <si>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</si>
  <si>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</si>
  <si>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</si>
  <si>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</si>
  <si>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</si>
  <si>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</si>
  <si>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</si>
  <si>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</si>
  <si>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</si>
  <si>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</si>
  <si>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</si>
  <si>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</si>
  <si>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</si>
  <si>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</si>
  <si>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</si>
  <si>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</si>
  <si>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</si>
  <si>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</si>
  <si>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</si>
  <si>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</si>
  <si>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</si>
  <si>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</si>
  <si>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</si>
  <si>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</si>
  <si>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</si>
  <si>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</si>
  <si>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</si>
  <si>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</si>
  <si>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</si>
  <si>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</si>
  <si>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</si>
  <si>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</si>
  <si>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</si>
  <si>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</si>
  <si>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</si>
  <si>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</si>
  <si>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</si>
  <si>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</si>
  <si>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</si>
  <si>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</si>
  <si>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</si>
  <si>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</si>
  <si>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</si>
  <si>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</si>
  <si>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</si>
  <si>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</si>
  <si>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</si>
  <si>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</si>
  <si>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</si>
  <si>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</si>
  <si>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</si>
  <si>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</si>
  <si>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</si>
  <si>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</si>
  <si>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</si>
  <si>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</si>
  <si>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</si>
  <si>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</si>
  <si>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</si>
  <si>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</si>
  <si>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</si>
  <si>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</si>
  <si>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</si>
  <si>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</si>
  <si>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</si>
  <si>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</si>
  <si>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</si>
  <si>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</si>
  <si>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</si>
  <si>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</si>
  <si>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</si>
  <si>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</si>
  <si>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</si>
  <si>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</si>
  <si>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</si>
  <si>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</si>
  <si>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</si>
  <si>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</si>
  <si>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</si>
  <si>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</si>
  <si>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</si>
  <si>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</si>
  <si>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</si>
  <si>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</si>
  <si>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</si>
  <si>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</si>
  <si>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</si>
  <si>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</si>
  <si>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</si>
  <si>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</si>
  <si>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</si>
  <si>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</si>
  <si>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</si>
  <si>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</si>
  <si>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</si>
  <si>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</si>
  <si>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</si>
  <si>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</si>
  <si>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</si>
  <si>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</si>
  <si>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</si>
  <si>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</si>
  <si>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</si>
  <si>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</si>
  <si>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</si>
  <si>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</si>
  <si>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</si>
  <si>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</si>
  <si>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</si>
  <si>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</si>
  <si>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</si>
  <si>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</si>
  <si>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</si>
  <si>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</si>
  <si>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</si>
  <si>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</si>
  <si>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</si>
  <si>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</si>
  <si>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</si>
  <si>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</si>
  <si>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</si>
  <si>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</si>
  <si>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</si>
  <si>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</si>
  <si>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</si>
  <si>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</si>
  <si>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</si>
  <si>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</si>
  <si>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</si>
  <si>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</si>
  <si>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</si>
  <si>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</si>
  <si>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</si>
  <si>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</si>
  <si>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</si>
  <si>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</si>
  <si>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</si>
  <si>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</si>
  <si>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</si>
  <si>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</si>
  <si>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</si>
  <si>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</si>
  <si>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</si>
  <si>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</si>
  <si>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</si>
  <si>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</si>
  <si>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</si>
  <si>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</si>
  <si>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</si>
  <si>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</si>
  <si>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</si>
  <si>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</si>
  <si>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</si>
  <si>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</si>
  <si>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</si>
  <si>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</si>
  <si>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</si>
  <si>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</si>
  <si>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</si>
  <si>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</si>
  <si>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</si>
  <si>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</si>
  <si>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</si>
  <si>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</si>
  <si>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</si>
  <si>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</si>
  <si>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</si>
  <si>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</si>
  <si>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</si>
  <si>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</si>
  <si>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</si>
  <si>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</si>
  <si>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</si>
  <si>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</si>
  <si>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</si>
  <si>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</si>
  <si>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</si>
  <si>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</si>
  <si>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</si>
  <si>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</si>
  <si>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</si>
  <si>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</si>
  <si>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</si>
  <si>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</si>
  <si>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</si>
  <si>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</si>
  <si>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</si>
  <si>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</si>
  <si>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</si>
  <si>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</si>
  <si>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</si>
  <si>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</si>
  <si>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</si>
  <si>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</si>
  <si>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</si>
  <si>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</si>
  <si>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</si>
  <si>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</si>
  <si>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</si>
  <si>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</si>
  <si>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</si>
  <si>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</si>
  <si>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</si>
  <si>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</si>
  <si>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</si>
  <si>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</si>
  <si>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</si>
  <si>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</si>
  <si>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</si>
  <si>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</si>
  <si>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</si>
  <si>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</si>
  <si>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</si>
  <si>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</si>
  <si>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</si>
  <si>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</si>
  <si>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</si>
  <si>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</si>
  <si>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</si>
  <si>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</si>
  <si>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</si>
  <si>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</si>
  <si>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</si>
  <si>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</si>
  <si>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</si>
  <si>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</si>
  <si>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</si>
  <si>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</si>
  <si>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</si>
  <si>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</si>
  <si>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</si>
  <si>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</si>
  <si>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</si>
  <si>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</si>
  <si>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</si>
  <si>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</si>
  <si>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</si>
  <si>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</si>
  <si>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</si>
  <si>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</si>
  <si>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</si>
  <si>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</si>
  <si>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</si>
  <si>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</si>
  <si>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</si>
  <si>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</si>
  <si>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</si>
  <si>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</si>
  <si>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</si>
  <si>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</si>
  <si>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</si>
  <si>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</si>
  <si>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</si>
  <si>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</si>
  <si>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</si>
  <si>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</si>
  <si>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</si>
  <si>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</si>
  <si>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</si>
  <si>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</si>
  <si>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</si>
  <si>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</si>
  <si>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</si>
  <si>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</si>
  <si>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</si>
  <si>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</si>
  <si>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</si>
  <si>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</si>
  <si>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</si>
  <si>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</si>
  <si>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</si>
  <si>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</si>
  <si>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</si>
  <si>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</si>
  <si>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</si>
  <si>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</si>
  <si>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</si>
  <si>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</si>
  <si>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</si>
  <si>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</si>
  <si>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</si>
  <si>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</si>
  <si>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</si>
  <si>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</si>
  <si>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</si>
  <si>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</si>
  <si>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</si>
  <si>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</si>
  <si>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</si>
  <si>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</si>
  <si>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</si>
  <si>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</si>
  <si>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</si>
  <si>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</si>
  <si>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</si>
  <si>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</si>
  <si>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</si>
  <si>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</si>
  <si>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</si>
  <si>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</si>
  <si>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</si>
  <si>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</si>
  <si>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</si>
  <si>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</si>
  <si>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</si>
  <si>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</si>
  <si>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</si>
  <si>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</si>
  <si>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</si>
  <si>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</si>
  <si>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</si>
  <si>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</si>
  <si>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</si>
  <si>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</si>
  <si>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</si>
  <si>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</si>
  <si>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</si>
  <si>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</si>
  <si>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</si>
  <si>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</si>
  <si>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</si>
  <si>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</si>
  <si>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</si>
  <si>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</si>
  <si>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</si>
  <si>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</si>
  <si>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</si>
  <si>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</si>
  <si>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</si>
  <si>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</si>
  <si>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</si>
  <si>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</si>
  <si>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</si>
  <si>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</si>
  <si>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</si>
  <si>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</si>
  <si>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</si>
  <si>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</si>
  <si>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</si>
  <si>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</si>
  <si>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</si>
  <si>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</si>
  <si>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</si>
  <si>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</si>
  <si>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</si>
  <si>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</si>
  <si>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</si>
  <si>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</si>
  <si>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</si>
  <si>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</si>
  <si>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</si>
  <si>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</si>
  <si>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</si>
  <si>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</si>
  <si>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</si>
  <si>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</si>
  <si>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</si>
  <si>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</si>
  <si>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</si>
  <si>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</si>
  <si>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</si>
  <si>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</si>
  <si>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</si>
  <si>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</si>
  <si>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</si>
  <si>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</si>
  <si>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</si>
  <si>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</si>
  <si>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</si>
  <si>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</si>
  <si>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</si>
  <si>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</si>
  <si>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</si>
  <si>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</si>
  <si>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</si>
  <si>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</si>
  <si>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</si>
  <si>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</si>
  <si>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</si>
  <si>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</si>
  <si>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</si>
  <si>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</si>
  <si>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</si>
  <si>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</si>
  <si>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</si>
  <si>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</si>
  <si>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</si>
  <si>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</si>
  <si>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</si>
  <si>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</si>
  <si>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</si>
  <si>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</si>
  <si>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</si>
  <si>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</si>
  <si>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</si>
  <si>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</si>
  <si>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</si>
  <si>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</si>
  <si>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</si>
  <si>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</si>
  <si>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</si>
  <si>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</si>
  <si>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</si>
  <si>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</si>
  <si>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</si>
  <si>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</si>
  <si>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</si>
  <si>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</si>
  <si>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</si>
  <si>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</si>
  <si>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</si>
  <si>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</si>
  <si>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</si>
  <si>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</si>
  <si>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</si>
  <si>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</si>
  <si>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</si>
  <si>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</si>
  <si>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</si>
  <si>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</si>
  <si>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</si>
  <si>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</si>
  <si>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</si>
  <si>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</si>
  <si>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</si>
  <si>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</si>
  <si>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</si>
  <si>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</si>
  <si>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</si>
  <si>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</si>
  <si>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</si>
  <si>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</si>
  <si>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</si>
  <si>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</si>
  <si>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</si>
  <si>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</si>
  <si>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</si>
  <si>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</si>
  <si>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</si>
  <si>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</si>
  <si>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</si>
  <si>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</si>
  <si>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</si>
  <si>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</si>
  <si>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</si>
  <si>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</si>
  <si>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</si>
  <si>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</si>
  <si>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</si>
  <si>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</si>
  <si>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</si>
  <si>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</si>
  <si>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</si>
  <si>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</si>
  <si>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</si>
  <si>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</si>
  <si>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</si>
  <si>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</si>
  <si>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</si>
  <si>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</si>
  <si>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</si>
  <si>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</si>
  <si>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</si>
  <si>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</si>
  <si>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</si>
  <si>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</si>
  <si>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</si>
  <si>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</si>
  <si>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</si>
  <si>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</si>
  <si>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</si>
  <si>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</si>
  <si>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</si>
  <si>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</si>
  <si>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</si>
  <si>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</si>
  <si>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</si>
  <si>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</si>
  <si>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</si>
  <si>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</si>
  <si>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</si>
  <si>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</si>
  <si>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</si>
  <si>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</si>
  <si>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</si>
  <si>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</si>
  <si>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</si>
  <si>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</si>
  <si>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</si>
  <si>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</si>
  <si>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</si>
  <si>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</si>
  <si>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</si>
  <si>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</si>
  <si>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</si>
  <si>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</si>
  <si>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</si>
  <si>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</si>
  <si>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</si>
  <si>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</si>
  <si>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</si>
  <si>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</si>
  <si>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</si>
  <si>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</si>
  <si>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</si>
  <si>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</si>
  <si>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</si>
  <si>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</si>
  <si>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</si>
  <si>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</si>
  <si>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</si>
  <si>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</si>
  <si>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</si>
  <si>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</si>
  <si>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</si>
  <si>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</si>
  <si>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</si>
  <si>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</si>
  <si>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</si>
  <si>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</si>
  <si>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</si>
  <si>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</si>
  <si>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</si>
  <si>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</si>
  <si>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</si>
  <si>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</si>
  <si>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</si>
  <si>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</si>
  <si>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</si>
  <si>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</si>
  <si>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</si>
  <si>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</si>
  <si>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</si>
  <si>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</si>
  <si>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</si>
  <si>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</si>
  <si>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</si>
  <si>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</si>
  <si>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</si>
  <si>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</si>
  <si>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</si>
  <si>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</si>
  <si>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</si>
  <si>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</si>
  <si>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</si>
  <si>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</si>
  <si>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</si>
  <si>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</si>
  <si>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</si>
  <si>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</si>
  <si>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</si>
  <si>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</si>
  <si>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</si>
  <si>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</si>
  <si>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</si>
  <si>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</si>
  <si>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</si>
  <si>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</si>
  <si>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</si>
  <si>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</si>
  <si>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</si>
  <si>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</si>
  <si>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</si>
  <si>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</si>
  <si>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</si>
  <si>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</si>
  <si>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</si>
  <si>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</si>
  <si>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</si>
  <si>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</si>
  <si>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</si>
  <si>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</si>
  <si>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</si>
  <si>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</si>
  <si>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</si>
  <si>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</si>
  <si>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</si>
  <si>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</si>
  <si>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</si>
  <si>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</si>
  <si>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</si>
  <si>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</si>
  <si>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</si>
  <si>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</si>
  <si>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</si>
  <si>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</si>
  <si>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</si>
  <si>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</si>
  <si>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</si>
  <si>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</si>
  <si>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</si>
  <si>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</si>
  <si>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</si>
  <si>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</si>
  <si>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</si>
  <si>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</si>
  <si>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</si>
  <si>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</si>
  <si>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</si>
  <si>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</si>
  <si>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</si>
  <si>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</si>
  <si>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</si>
  <si>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</si>
  <si>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</si>
  <si>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</si>
  <si>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</si>
  <si>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</si>
  <si>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</si>
  <si>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</si>
  <si>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</si>
  <si>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</si>
  <si>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</si>
  <si>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</si>
  <si>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</si>
  <si>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</si>
  <si>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</si>
  <si>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</si>
  <si>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</si>
  <si>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</si>
  <si>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</si>
  <si>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</si>
  <si>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</si>
  <si>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</si>
  <si>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</si>
  <si>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</si>
  <si>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</si>
  <si>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</si>
  <si>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</si>
  <si>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</si>
  <si>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</si>
  <si>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</si>
  <si>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</si>
  <si>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</si>
  <si>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</si>
  <si>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</si>
  <si>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</si>
  <si>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</si>
  <si>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</si>
  <si>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</si>
  <si>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</si>
  <si>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</si>
  <si>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</si>
  <si>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</si>
  <si>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</si>
  <si>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</si>
  <si>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</si>
  <si>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</si>
  <si>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</si>
  <si>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</si>
  <si>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</si>
  <si>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</si>
  <si>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</si>
  <si>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</si>
  <si>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</si>
  <si>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</si>
  <si>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</si>
  <si>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</si>
  <si>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</si>
  <si>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</si>
  <si>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</si>
  <si>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</si>
  <si>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</si>
  <si>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</si>
  <si>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</si>
  <si>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</si>
  <si>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</si>
  <si>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</si>
  <si>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</si>
  <si>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</si>
  <si>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</si>
  <si>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</si>
  <si>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</si>
  <si>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</si>
  <si>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</si>
  <si>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</si>
  <si>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</si>
  <si>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</si>
  <si>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</si>
  <si>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</si>
  <si>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</si>
  <si>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</si>
  <si>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</si>
  <si>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</si>
  <si>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</si>
  <si>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</si>
  <si>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</si>
  <si>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</si>
  <si>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</si>
  <si>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</si>
  <si>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</si>
  <si>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</si>
  <si>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</si>
  <si>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</si>
  <si>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</si>
  <si>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</si>
  <si>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</si>
  <si>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</si>
  <si>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</si>
  <si>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</si>
  <si>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</si>
  <si>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</si>
  <si>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</si>
  <si>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</si>
  <si>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</si>
  <si>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</si>
  <si>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</si>
  <si>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</si>
  <si>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</si>
  <si>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</si>
  <si>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</si>
  <si>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</si>
  <si>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</si>
  <si>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</si>
  <si>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</si>
  <si>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</si>
  <si>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</si>
  <si>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</si>
  <si>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</si>
  <si>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</si>
  <si>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</si>
  <si>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</si>
  <si>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</si>
  <si>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</si>
  <si>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</si>
  <si>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</si>
  <si>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</si>
  <si>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</si>
  <si>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</si>
  <si>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</si>
  <si>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</si>
  <si>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</si>
  <si>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</si>
  <si>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</si>
  <si>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</si>
  <si>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</si>
  <si>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</si>
  <si>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</si>
  <si>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</si>
  <si>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</si>
  <si>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</si>
  <si>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</si>
  <si>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</si>
  <si>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</si>
  <si>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</si>
  <si>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</si>
  <si>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</si>
  <si>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</si>
  <si>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</si>
  <si>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</si>
  <si>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</si>
  <si>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</si>
  <si>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</si>
  <si>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</si>
  <si>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</si>
  <si>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</si>
  <si>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</si>
  <si>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</si>
  <si>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</si>
  <si>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</si>
  <si>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</si>
  <si>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</si>
  <si>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</si>
  <si>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</si>
  <si>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</si>
  <si>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</si>
  <si>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</si>
  <si>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</si>
  <si>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</si>
  <si>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</si>
  <si>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</si>
  <si>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</si>
  <si>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</si>
  <si>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</si>
  <si>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</si>
  <si>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</si>
  <si>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</si>
  <si>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</si>
  <si>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</si>
  <si>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</si>
  <si>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</si>
  <si>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</si>
  <si>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</si>
  <si>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</si>
  <si>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</si>
  <si>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</si>
  <si>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</si>
  <si>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</si>
  <si>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</si>
  <si>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</si>
  <si>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</si>
  <si>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</si>
  <si>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</si>
  <si>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</si>
  <si>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</si>
  <si>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</si>
  <si>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</si>
  <si>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</si>
  <si>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</si>
  <si>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</si>
  <si>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</si>
  <si>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</si>
  <si>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</si>
  <si>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</si>
  <si>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</si>
  <si>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</si>
  <si>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</si>
  <si>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</si>
  <si>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</si>
  <si>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</si>
  <si>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</si>
  <si>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</si>
  <si>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</si>
  <si>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</si>
  <si>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</si>
  <si>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</si>
  <si>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</si>
  <si>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</si>
  <si>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</si>
  <si>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</si>
  <si>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</si>
  <si>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</si>
  <si>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</si>
  <si>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</si>
  <si>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</si>
  <si>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</si>
  <si>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</si>
  <si>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</si>
  <si>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</si>
  <si>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</si>
  <si>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</si>
  <si>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</si>
  <si>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</si>
  <si>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</si>
  <si>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</si>
  <si>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</si>
  <si>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</si>
  <si>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</si>
  <si>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</si>
  <si>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</si>
  <si>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</si>
  <si>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</si>
  <si>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</si>
  <si>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</si>
  <si>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</si>
  <si>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</si>
  <si>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</si>
  <si>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</si>
  <si>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</si>
  <si>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</si>
  <si>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</si>
  <si>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</si>
  <si>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</si>
  <si>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</si>
  <si>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</si>
  <si>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</si>
  <si>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</si>
  <si>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</si>
  <si>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</si>
  <si>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</si>
  <si>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</si>
  <si>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</si>
  <si>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</si>
  <si>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</si>
  <si>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</si>
  <si>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</si>
  <si>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</si>
  <si>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</si>
  <si>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</si>
  <si>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</si>
  <si>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</si>
  <si>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</si>
  <si>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</si>
  <si>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</si>
  <si>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</si>
  <si>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</si>
  <si>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</si>
  <si>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</si>
  <si>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</si>
  <si>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</si>
  <si>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</si>
  <si>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</si>
  <si>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</si>
  <si>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</si>
  <si>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</si>
  <si>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</si>
  <si>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</si>
  <si>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</si>
  <si>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</si>
  <si>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</si>
  <si>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</si>
  <si>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</si>
  <si>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</si>
  <si>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</si>
  <si>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</si>
  <si>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</si>
  <si>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</si>
  <si>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</si>
  <si>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</si>
  <si>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</si>
  <si>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</si>
  <si>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</si>
  <si>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</si>
  <si>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</si>
  <si>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</si>
  <si>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</si>
  <si>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</si>
  <si>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</si>
  <si>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</si>
  <si>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</si>
  <si>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</si>
  <si>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</si>
  <si>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</si>
  <si>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</si>
  <si>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</si>
  <si>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</si>
  <si>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</si>
  <si>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</si>
  <si>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</si>
  <si>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</si>
  <si>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</si>
  <si>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</si>
  <si>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</si>
  <si>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</si>
  <si>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</si>
  <si>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</si>
  <si>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</si>
  <si>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</si>
  <si>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</si>
  <si>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</si>
  <si>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</si>
  <si>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</si>
  <si>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</si>
  <si>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</si>
  <si>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</si>
  <si>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</si>
  <si>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</si>
  <si>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</si>
  <si>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</si>
  <si>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</si>
  <si>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</si>
  <si>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</si>
  <si>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</si>
  <si>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</si>
  <si>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</si>
  <si>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</si>
  <si>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</si>
  <si>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</si>
  <si>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</si>
  <si>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</si>
  <si>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</si>
  <si>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</si>
  <si>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</si>
  <si>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</si>
  <si>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</si>
  <si>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</si>
  <si>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</si>
  <si>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</si>
  <si>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</si>
  <si>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</si>
  <si>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</si>
  <si>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</si>
  <si>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</si>
  <si>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</si>
  <si>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</si>
  <si>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</si>
  <si>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</si>
  <si>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</si>
  <si>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</si>
  <si>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</si>
  <si>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</si>
  <si>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</si>
  <si>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</si>
  <si>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</si>
  <si>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</si>
  <si>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</si>
  <si>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</si>
  <si>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</si>
  <si>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</si>
  <si>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</si>
  <si>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</si>
  <si>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</si>
  <si>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</si>
  <si>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</si>
  <si>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</si>
  <si>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</si>
  <si>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</si>
  <si>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</si>
  <si>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</si>
  <si>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</si>
  <si>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</si>
  <si>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</si>
  <si>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</si>
  <si>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</si>
  <si>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</si>
  <si>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</si>
  <si>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</si>
  <si>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</si>
  <si>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</si>
  <si>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</si>
  <si>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</si>
  <si>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</si>
  <si>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</si>
  <si>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</si>
  <si>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</si>
  <si>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</si>
  <si>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</si>
  <si>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</si>
  <si>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</si>
  <si>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</si>
  <si>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</si>
  <si>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</si>
  <si>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</si>
  <si>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</si>
  <si>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</si>
  <si>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</si>
  <si>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</si>
  <si>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</si>
  <si>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</si>
  <si>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</si>
  <si>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</si>
  <si>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</si>
  <si>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</si>
  <si>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</si>
  <si>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</si>
  <si>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</si>
  <si>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</si>
  <si>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</si>
  <si>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</si>
  <si>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</si>
  <si>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</si>
  <si>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</si>
  <si>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</si>
  <si>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</si>
  <si>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</si>
  <si>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</si>
  <si>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</si>
  <si>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</si>
  <si>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</si>
  <si>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</si>
  <si>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</si>
  <si>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</si>
  <si>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</si>
  <si>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</si>
  <si>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</si>
  <si>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</si>
  <si>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</si>
  <si>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</si>
  <si>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</si>
  <si>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</si>
  <si>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</si>
  <si>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</si>
  <si>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</si>
  <si>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</si>
  <si>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</si>
  <si>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</si>
  <si>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</si>
  <si>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</si>
  <si>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</si>
  <si>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</si>
  <si>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</si>
  <si>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</si>
  <si>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</si>
  <si>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</si>
  <si>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</si>
  <si>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</si>
  <si>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</si>
  <si>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</si>
  <si>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</si>
  <si>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</si>
  <si>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</si>
  <si>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</si>
  <si>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</si>
  <si>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</si>
  <si>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</si>
  <si>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</si>
  <si>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</si>
  <si>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</si>
  <si>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</si>
  <si>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</si>
  <si>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</si>
  <si>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</si>
  <si>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</si>
  <si>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</si>
  <si>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</si>
  <si>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</si>
  <si>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</si>
  <si>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</si>
  <si>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</si>
  <si>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</si>
  <si>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</si>
  <si>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</si>
  <si>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</si>
  <si>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</si>
  <si>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</si>
  <si>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</si>
  <si>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</si>
  <si>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</si>
  <si>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</si>
  <si>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</si>
  <si>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</si>
  <si>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</si>
  <si>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</si>
  <si>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</si>
  <si>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</si>
  <si>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</si>
  <si>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</si>
  <si>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</si>
  <si>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</si>
  <si>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</si>
  <si>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</si>
  <si>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</si>
  <si>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</si>
  <si>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</si>
  <si>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</si>
  <si>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</si>
  <si>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</si>
  <si>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</si>
  <si>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</si>
  <si>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</si>
  <si>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</si>
  <si>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</si>
  <si>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</si>
  <si>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</si>
  <si>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</si>
  <si>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</si>
  <si>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</si>
  <si>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</si>
  <si>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</si>
  <si>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</si>
  <si>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</si>
  <si>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</si>
  <si>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</si>
  <si>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</si>
  <si>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</si>
  <si>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</si>
  <si>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</si>
  <si>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</si>
  <si>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</si>
  <si>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</si>
  <si>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</si>
  <si>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</si>
  <si>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</si>
  <si>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</si>
  <si>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</si>
  <si>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</si>
  <si>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</si>
  <si>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</si>
  <si>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</si>
  <si>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</si>
  <si>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</si>
  <si>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</si>
  <si>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</si>
  <si>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</si>
  <si>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</si>
  <si>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</si>
  <si>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</si>
  <si>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</si>
  <si>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</si>
  <si>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</si>
  <si>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</si>
  <si>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</si>
  <si>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</si>
  <si>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</si>
  <si>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</si>
  <si>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</si>
  <si>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</si>
  <si>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</si>
  <si>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</si>
  <si>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</si>
  <si>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</si>
  <si>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</si>
  <si>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</si>
  <si>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</si>
  <si>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</si>
  <si>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</si>
  <si>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</si>
  <si>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</si>
  <si>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</si>
  <si>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</si>
  <si>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</si>
  <si>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</si>
  <si>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</si>
  <si>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</si>
  <si>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</si>
  <si>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</si>
  <si>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</si>
  <si>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</si>
  <si>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</si>
  <si>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</si>
  <si>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</si>
  <si>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</si>
  <si>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</si>
  <si>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</si>
  <si>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</si>
  <si>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</si>
  <si>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</si>
  <si>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</si>
  <si>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</si>
  <si>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</si>
  <si>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</si>
  <si>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</si>
  <si>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</si>
  <si>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</si>
  <si>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</si>
  <si>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</si>
  <si>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</si>
  <si>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</si>
  <si>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</si>
  <si>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</si>
  <si>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</si>
  <si>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</si>
  <si>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</si>
  <si>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</si>
  <si>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</si>
  <si>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</si>
  <si>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</si>
  <si>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</si>
  <si>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</si>
  <si>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</si>
  <si>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</si>
  <si>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</si>
  <si>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</si>
  <si>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</si>
  <si>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</si>
  <si>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</si>
  <si>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</si>
  <si>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</si>
  <si>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</si>
  <si>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</si>
  <si>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</si>
  <si>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</si>
  <si>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</si>
  <si>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</si>
  <si>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</si>
  <si>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PCM-20251125-00000901</t>
  </si>
  <si>
    <t xml:space="preserve">2025-11-25 10:54:37
</t>
  </si>
  <si>
    <t xml:space="preserve">20 MIN </t>
  </si>
  <si>
    <t xml:space="preserve"> no pcm </t>
  </si>
  <si>
    <t>ryd0933</t>
  </si>
  <si>
    <t xml:space="preserve">2025-11-25 11:14:29
</t>
  </si>
  <si>
    <t xml:space="preserve">AT SITE </t>
  </si>
  <si>
    <t>PCM-20251125-00001006</t>
  </si>
  <si>
    <t>afl0223</t>
  </si>
  <si>
    <t xml:space="preserve">2025-11-25 11:53:36
</t>
  </si>
  <si>
    <t>120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</si>
  <si>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</si>
  <si>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</si>
  <si>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</si>
  <si>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</si>
  <si>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</si>
  <si>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</si>
  <si>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</si>
  <si>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</si>
  <si>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</si>
  <si>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</si>
  <si>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</si>
  <si>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</si>
  <si>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</si>
  <si>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</si>
  <si>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</si>
  <si>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</si>
  <si>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</si>
  <si>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</si>
  <si>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need 25 min for site HAJ0391 </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</si>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</sst>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7" dataDxfId="46" headerRowBorderDxfId="44" tableBorderDxfId="45" totalsRowBorderDxfId="43">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323.5540795138877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45986.502505439814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45986.502505439814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45986.502505439814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45986.502505439814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45986.502505439814</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45986.502505439814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45986.502505439814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45986.502505439814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45986.502505439814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45986.502505439814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45986.502505439814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45986.502505439814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45986.502505439814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45986.502505439814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45986.502505439814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45986.502505439814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45986.502505439814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45986.502505439814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45986.502505439814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45986.502505439814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45986.502505439814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45986.502505439814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45986.502505439814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45986.502505439814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45986.502505439814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45986.502505439814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45986.502505439814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45986.502505439814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45986.502505439814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45986.502505439814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45986.502505439814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45986.502505439814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45986.502505439814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45986.502505439814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45986.502505439814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45986.502505439814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45986.502505439814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45986.502505439814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45986.502505439814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45986.502505439814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45986.502505439814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45986.502505439814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45986.502505439814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45986.502505439814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45986.502505439814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45986.502505439814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45986.502505439814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45986.502505439814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45986.502505439814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45986.502505439814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45986.502505439814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45986.502505439814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45986.502505439814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45986.502505439814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45986.502505439814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45986.502505439814</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45986.502505439814</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45986.502505439814</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161.50266747685237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2.115086458332371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6.8350347224622965E-2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4.1973032406531274E-2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45986.502505439814</v>
      </c>
      <c r="H7" s="142" t="s">
        <v>39115</v>
      </c>
      <c r="I7" s="18" t="str">
        <f>IFERROR(VLOOKUP(D7,DB!A:F,6,0),"")</f>
        <v>Generator-SG</v>
      </c>
      <c r="J7" s="18" t="str">
        <f>IFERROR(VLOOKUP(D7,DB!A:G,7,0),"")</f>
        <v>In progress+Vandalized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1</v>
      </c>
      <c r="D8" s="18" t="s">
        <v>39118</v>
      </c>
      <c r="E8" s="102" t="s">
        <v>39021</v>
      </c>
      <c r="F8" s="103">
        <v>45986.501504629632</v>
      </c>
      <c r="G8" s="104">
        <f ca="1">IFERROR(NOW()-F8,"-")</f>
        <v>1.0008101817220449E-3</v>
      </c>
      <c r="H8" s="142" t="s">
        <v>39119</v>
      </c>
      <c r="I8" s="18" t="str">
        <f>IFERROR(VLOOKUP(D8,DB!A:F,6,0),"")</f>
        <v>Power cube</v>
      </c>
      <c r="J8" s="18" t="str">
        <f>IFERROR(VLOOKUP(D8,DB!A:G,7,0),"")</f>
        <v>Good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45986.502505439814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45986.502505439814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45986.502505439814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45986.502505439814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45986.502505439814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45986.502505439814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45986.502505439814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45986.502505439814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45986.502505439814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45986.502505439814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45986.502505439814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45986.502505439814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45986.502505439814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45986.502505439814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45986.502505439814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45986.502505439814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45986.502505439814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45986.502505439814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45986.502505439814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45986.502505439814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45986.502505439814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45986.502505439814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45986.502505439814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45986.502505439814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45986.502505439814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45986.502505439814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45986.502505439814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45986.502505439814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45986.502505439814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45986.502505439814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45986.502505439814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45986.502505439814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45986.502505439814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45986.502505439814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45986.502505439814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45986.502505439814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45986.502505439814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45986.502505439814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45986.502505439814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45986.502505439814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45986.502505439814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45986.502505439814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45986.502505439814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45986.502505439814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45986.502505439814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45986.502505439814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45986.502505439814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45986.502505439814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45986.502505439814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45986.502505439814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45986.502505439814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45986.502505439814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45986.502505439814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45986.502505439814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45986.502505439814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45986.502505439814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45986.502505439814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45986.502505439814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45986.502505439814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45986.502505439814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45986.502505439814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45986.502505439814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45986.502505439814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45986.502505439814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45986.502505439814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45986.502505439814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45986.502505439814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45986.502505439814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45986.502505439814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45986.502505439814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45986.502505439814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45986.502505439814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45986.502505439814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45986.502505439814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45986.502505439814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45986.502505439814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45986.502505439814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45986.502505439814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45986.502505439814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45986.502505439814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45986.502505439814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45986.502505439814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45986.502505439814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45986.502505439814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45986.502505439814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45986.502505439814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45986.502505439814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45986.502505439814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45986.502505439814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45986.502505439814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45986.502505439814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45986.502505439814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45986.502505439814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45986.502505439814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45986.502505439814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45986.502505439814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45986.502505439814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45986.502505439814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45986.502505439814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45986.502505439814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45986.502505439814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45986.502505439814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45986.502505439814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45986.502505439814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45986.502505439814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45986.502505439814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45986.502505439814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45986.502505439814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45986.502505439814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45986.502505439814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45986.502505439814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45986.502505439814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45986.502505439814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45986.502505439814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45986.502505439814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45986.502505439814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45986.502505439814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45986.502505439814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45986.502505439814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45986.502505439814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45986.502505439814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45986.502505439814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45986.502505439814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45986.502505439814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45986.502505439814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45986.502505439814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45986.502505439814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45986.502505439814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45986.502505439814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45986.502505439814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45986.502505439814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45986.502505439814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45986.502505439814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45986.502505439814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45986.502505439814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45986.502505439814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45986.502505439814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45986.502505439814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45986.502505439814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45986.502505439814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45986.502505439814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45986.502505439814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45986.502505439814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45986.502505439814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45986.502505439814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45986.502505439814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45986.502505439814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45986.502505439814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45986.502505439814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45986.502505439814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45986.502505439814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45986.502505439814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45986.502505439814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45986.502505439814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45986.502505439814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45986.502505439814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45986.502505439814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45986.502505439814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45986.502505439814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45986.502505439814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45986.502505439814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45986.502505439814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45986.502505439814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45986.502505439814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45986.502505439814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45986.502505439814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45986.502505439814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45986.502505439814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45986.502505439814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45986.502505439814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45986.502505439814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45986.502505439814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45986.502505439814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45986.502505439814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45986.502505439814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45986.502505439814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45986.502505439814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45986.502505439814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45986.502505439814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45986.502505439814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45986.502505439814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45986.502505439814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45986.502505439814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45986.502505439814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45986.502505439814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45986.502505439814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45986.502505439814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45986.502505439814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45986.502505439814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45986.502505439814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45986.502505439814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45986.502505439814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45986.502505439814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45986.502505439814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45986.502505439814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45986.502505439814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45986.502505439814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45986.502505439814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45986.502505439814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45986.502505439814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45986.502505439814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45986.502505439814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45986.502505439814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45986.502505439814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45986.502505439814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45986.502505439814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45986.502505439814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45986.502505439814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45986.502505439814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45986.502505439814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45986.502505439814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45986.502505439814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45986.502505439814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45986.502505439814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45986.502505439814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45986.502505439814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45986.502505439814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45986.502505439814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45986.502505439814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45986.502505439814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45986.502505439814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45986.502505439814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45986.502505439814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45986.502505439814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45986.502505439814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45986.502505439814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45986.502505439814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45986.502505439814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45986.502505439814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45986.502505439814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45986.502505439814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45986.502505439814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45986.502505439814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45986.502505439814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45986.502505439814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45986.502505439814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45986.502505439814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45986.502505439814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45986.502505439814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45986.502505439814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45986.502505439814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45986.502505439814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45986.502505439814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45986.502505439814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45986.502505439814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45986.502505439814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45986.502505439814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45986.502505439814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45986.502505439814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45986.502505439814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45986.502505439814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45986.502505439814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45986.502505439814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45986.502505439814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45986.502505439814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45986.502505439814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45986.502505439814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45986.502505439814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45986.502505439814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45986.502505439814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45986.502505439814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45986.502505439814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45986.502505439814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45986.502505439814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45986.502505439814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45986.502505439814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45986.502505439814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45986.502505439814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45986.502505439814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45986.502505439814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45986.502505439814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45986.502505439814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45986.502505439814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45986.502505439814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45986.502505439814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45986.502505439814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45986.502505439814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45986.502505439814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45986.502505439814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45986.502505439814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45986.502505439814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45986.502505439814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45986.502505439814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45986.502505439814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45986.502505439814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45986.502505439814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45986.502505439814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45986.502505439814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45986.502505439814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45986.502505439814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45986.502505439814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45986.502505439814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45986.502505439814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45986.502505439814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45986.502505439814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45986.502505439814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45986.502505439814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45986.502505439814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45986.502505439814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45986.502505439814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45986.502505439814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45986.502505439814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45986.502505439814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45986.502505439814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45986.502505439814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45986.502505439814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45986.502505439814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45986.502505439814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45986.502505439814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45986.502505439814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45986.502505439814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45986.502505439814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45986.502505439814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45986.502505439814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45986.502505439814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45986.502505439814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45986.502505439814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45986.502505439814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45986.502505439814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45986.502505439814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45986.502505439814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45986.502505439814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45986.502505439814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45986.502505439814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45986.502505439814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45986.502505439814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45986.502505439814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45986.502505439814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45986.502505439814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45986.502505439814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45986.502505439814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45986.502505439814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45986.502505439814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45986.502505439814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45986.502505439814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45986.502505439814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45986.502505439814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45986.502505439814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45986.502505439814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45986.502505439814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45986.502505439814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45986.502505439814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45986.502505439814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45986.502505439814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45986.502505439814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45986.502505439814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45986.502505439814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45986.502505439814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45986.502505439814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45986.502505439814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45986.502505439814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45986.502505439814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45986.502505439814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45986.502505439814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45986.502505439814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45986.502505439814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45986.502505439814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45986.502505439814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45986.502505439814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45986.502505439814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45986.502505439814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45986.502505439814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45986.502505439814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45986.502505439814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45986.502505439814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45986.502505439814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45986.502505439814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45986.502505439814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45986.502505439814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45986.502505439814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45986.502505439814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45986.502505439814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45986.502505439814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45986.502505439814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45986.502505439814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45986.502505439814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45986.502505439814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45986.502505439814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45986.502505439814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45986.502505439814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45986.502505439814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45986.502505439814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45986.502505439814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45986.502505439814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45986.502505439814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45986.502505439814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45986.502505439814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45986.502505439814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45986.502505439814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45986.502505439814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45986.502505439814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45986.502505439814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45986.502505439814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45986.502505439814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45986.502505439814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45986.502505439814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45986.502505439814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45986.502505439814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45986.502505439814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45986.502505439814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45986.502505439814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45986.502505439814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45986.502505439814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45986.502505439814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45986.502505439814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45986.502505439814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45986.502505439814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45986.502505439814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45986.502505439814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45986.502505439814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45986.502505439814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45986.502505439814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45986.502505439814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45986.502505439814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45986.502505439814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45986.502505439814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45986.502505439814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45986.502505439814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45986.502505439814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45986.502505439814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45986.502505439814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45986.502505439814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45986.502505439814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45986.502505439814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45986.502505439814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45986.502505439814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45986.502505439814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45986.502505439814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45986.502505439814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45986.502505439814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45986.502505439814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45986.502505439814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45986.502505439814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45986.502505439814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45986.502505439814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45986.502505439814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45986.502505439814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45986.502505439814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45986.502505439814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45986.502505439814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45986.502505439814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45986.502505439814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45986.502505439814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45986.502505439814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45986.502505439814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45986.502505439814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45986.502505439814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45986.502505439814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45986.502505439814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45986.502505439814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45986.502505439814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45986.502505439814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45986.502505439814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45986.502505439814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45986.502505439814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45986.502505439814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45986.502505439814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45986.502505439814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45986.502505439814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45986.502505439814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45986.502505439814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45986.502505439814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45986.502505439814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45986.502505439814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45986.502505439814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45986.502505439814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45986.502505439814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45986.502505439814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45986.502505439814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45986.502505439814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45986.502505439814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45986.502505439814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45986.502505439814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45986.502505439814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45986.502505439814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45986.502505439814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45986.502505439814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45986.502505439814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45986.502505439814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45986.502505439814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45986.502505439814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45986.502505439814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45986.502505439814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45986.502505439814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45986.502505439814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45986.502505439814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45986.502505439814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45986.502505439814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45986.502505439814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45986.502505439814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45986.502505439814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45986.502505439814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45986.502505439814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45986.502505439814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45986.502505439814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45986.502505439814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45986.502505439814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45986.502505439814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45986.502505439814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45986.502505439814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45986.502505439814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45986.502505439814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45986.502505439814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45986.502505439814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45986.502505439814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45986.502505439814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45986.502505439814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45986.502505439814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45986.502505439814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45986.502505439814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45986.502505439814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45986.502505439814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45986.502505439814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45986.502505439814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45986.502505439814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45986.502505439814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45986.502505439814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45986.502505439814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45986.502505439814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45986.502505439814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45986.502505439814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45986.502505439814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45986.502505439814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45986.502505439814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45986.502505439814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45986.502505439814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45986.502505439814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45986.502505439814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45986.502505439814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45986.502505439814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45986.502505439814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45986.502505439814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45986.502505439814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45986.502505439814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45986.502505439814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45986.502505439814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45986.502505439814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45986.502505439814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45986.502505439814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45986.502505439814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45986.502505439814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45986.502505439814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45986.502505439814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45986.502505439814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45986.502505439814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45986.502505439814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45986.502505439814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45986.502505439814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45986.502505439814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45986.502505439814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45986.502505439814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45986.502505439814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45986.502505439814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45986.502505439814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45986.502505439814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45986.502505439814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45986.502505439814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45986.502505439814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45986.502505439814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45986.502505439814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45986.502505439814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45986.502505439814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45986.502505439814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45986.502505439814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45986.502505439814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45986.502505439814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45986.502505439814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45986.502505439814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45986.502505439814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45986.502505439814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45986.502505439814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45986.502505439814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45986.502505439814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45986.502505439814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45986.502505439814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45986.502505439814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45986.502505439814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45986.502505439814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45986.502505439814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45986.502505439814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45986.502505439814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45986.502505439814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45986.502505439814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45986.502505439814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45986.502505439814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45986.502505439814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45986.502505439814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45986.502505439814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45986.502505439814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45986.502505439814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45986.502505439814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45986.502505439814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45986.502505439814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45986.502505439814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45986.502505439814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45986.502505439814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45986.502505439814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45986.502505439814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45986.502505439814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45986.502505439814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45986.502505439814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45986.502505439814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45986.502505439814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45986.502505439814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45986.502505439814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45986.502505439814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45986.502505439814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45986.502505439814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45986.502505439814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45986.502505439814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45986.502505439814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45986.502505439814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45986.502505439814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45986.502505439814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45986.502505439814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45986.502505439814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45986.502505439814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45986.502505439814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45986.502505439814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45986.502505439814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45986.502505439814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45986.502505439814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45986.502505439814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45986.502505439814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45986.502505439814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45986.502505439814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45986.502505439814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45986.502505439814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45986.502505439814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45986.502505439814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45986.502505439814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45986.502505439814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45986.502505439814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45986.502505439814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45986.502505439814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45986.502505439814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45986.502505439814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45986.502505439814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45986.502505439814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45986.502505439814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45986.502505439814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45986.502505439814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45986.502505439814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45986.502505439814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45986.502505439814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45986.502505439814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45986.502505439814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45986.502505439814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45986.502505439814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45986.502505439814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45986.502505439814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45986.502505439814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45986.502505439814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45986.502505439814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45986.502505439814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45986.502505439814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45986.502505439814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45986.502505439814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45986.502505439814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45986.502505439814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45986.502505439814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45986.502505439814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45986.502505439814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45986.502505439814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45986.502505439814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45986.502505439814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45986.502505439814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45986.502505439814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45986.502505439814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45986.502505439814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45986.502505439814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45986.502505439814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45986.502505439814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45986.502505439814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45986.502505439814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45986.502505439814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45986.502505439814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45986.502505439814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45986.502505439814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45986.502505439814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45986.502505439814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45986.502505439814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45986.502505439814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45986.502505439814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45986.502505439814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45986.502505439814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45986.502505439814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45986.502505439814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45986.502505439814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45986.502505439814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45986.502505439814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45986.502505439814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45986.502505439814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45986.502505439814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45986.502505439814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45986.502505439814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45986.502505439814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45986.502505439814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45986.502505439814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45986.502505439814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45986.502505439814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45986.502505439814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45986.502505439814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45986.502505439814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45986.502505439814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45986.502505439814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45986.502505439814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45986.502505439814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45986.502505439814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45986.502505439814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45986.502505439814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45986.502505439814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45986.502505439814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45986.502505439814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45986.502505439814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45986.502505439814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45986.502505439814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45986.502505439814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45986.502505439814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45986.502505439814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45986.502505439814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45986.502505439814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45986.502505439814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45986.502505439814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45986.502505439814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45986.502505439814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45986.502505439814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45986.502505439814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45986.502505439814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45986.502505439814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45986.502505439814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45986.502505439814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45986.502505439814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45986.502505439814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45986.502505439814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45986.502505439814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45986.502505439814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45986.502505439814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45986.502505439814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45986.502505439814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45986.502505439814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45986.502505439814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45986.502505439814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45986.502505439814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45986.502505439814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45986.502505439814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45986.502505439814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45986.502505439814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45986.502505439814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45986.502505439814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45986.502505439814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45986.502505439814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45986.502505439814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45986.502505439814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45986.502505439814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45986.502505439814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45986.502505439814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45986.502505439814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45986.502505439814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45986.502505439814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45986.502505439814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45986.502505439814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45986.502505439814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45986.502505439814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45986.502505439814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45986.502505439814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45986.502505439814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45986.502505439814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45986.502505439814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45986.502505439814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45986.502505439814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45986.502505439814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45986.502505439814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45986.502505439814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45986.502505439814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45986.502505439814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45986.502505439814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45986.502505439814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45986.502505439814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45986.502505439814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45986.502505439814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45986.502505439814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45986.502505439814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45986.502505439814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45986.502505439814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45986.502505439814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45986.502505439814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45986.502505439814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45986.502505439814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45986.502505439814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45986.502505439814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45986.502505439814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45986.502505439814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45986.502505439814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45986.502505439814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45986.502505439814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45986.502505439814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45986.502505439814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45986.502505439814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45986.502505439814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45986.502505439814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45986.502505439814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45986.502505439814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45986.502505439814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45986.502505439814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45986.502505439814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45986.502505439814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45986.502505439814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45986.502505439814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45986.502505439814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45986.502505439814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45986.502505439814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45986.502505439814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45986.502505439814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45986.502505439814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45986.502505439814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45986.502505439814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45986.502505439814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45986.502505439814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45986.502505439814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45986.502505439814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45986.502505439814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45986.502505439814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45986.502505439814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45986.502505439814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45986.502505439814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45986.502505439814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45986.502505439814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45986.502505439814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45986.502505439814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45986.502505439814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45986.502505439814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45986.502505439814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45986.502505439814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45986.502505439814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45986.502505439814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45986.502505439814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45986.502505439814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45986.502505439814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45986.502505439814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45986.502505439814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45986.502505439814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45986.502505439814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45986.502505439814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45986.502505439814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45986.502505439814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45986.502505439814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45986.502505439814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45986.502505439814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45986.502505439814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45986.502505439814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45986.502505439814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45986.502505439814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45986.502505439814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45986.502505439814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45986.502505439814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45986.502505439814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45986.502505439814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45986.502505439814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45986.502505439814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45986.502505439814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45986.502505439814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45986.502505439814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45986.502505439814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45986.502505439814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45986.502505439814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45986.502505439814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45986.502505439814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45986.502505439814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45986.502505439814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45986.502505439814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45986.502505439814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45986.502505439814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45986.502505439814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45986.502505439814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45986.502505439814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45986.502505439814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45986.502505439814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45986.502505439814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45986.502505439814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45986.502505439814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45986.502505439814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45986.502505439814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45986.502505439814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45986.502505439814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45986.502505439814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45986.502505439814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45986.502505439814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45986.502505439814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45986.502505439814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45986.502505439814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45986.502505439814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45986.502505439814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45986.502505439814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45986.502505439814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45986.502505439814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45986.502505439814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45986.502505439814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45986.502505439814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45986.502505439814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45986.502505439814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45986.502505439814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45986.502505439814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45986.502505439814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45986.502505439814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45986.502505439814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45986.502505439814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45986.502505439814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45986.502505439814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45986.502505439814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45986.502505439814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45986.502505439814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45986.502505439814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45986.502505439814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45986.502505439814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45986.502505439814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45986.502505439814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45986.502505439814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45986.502505439814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45986.502505439814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45986.502505439814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45986.502505439814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45986.502505439814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45986.502505439814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45986.502505439814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45986.502505439814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45986.502505439814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45986.502505439814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45986.502505439814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45986.502505439814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45986.502505439814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45986.502505439814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45986.502505439814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45986.502505439814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45986.502505439814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45986.502505439814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45986.502505439814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45986.502505439814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45986.502505439814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45986.502505439814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45986.502505439814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45986.502505439814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45986.502505439814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45986.502505439814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45986.502505439814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45986.502505439814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45986.502505439814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45986.502505439814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45986.502505439814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45986.502505439814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45986.502505439814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45986.502505439814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45986.502505439814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45986.502505439814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45986.502505439814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45986.502505439814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45986.502505439814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45986.502505439814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45986.502505439814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45986.502505439814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45986.502505439814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45986.502505439814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45986.502505439814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45986.502505439814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45986.502505439814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45986.502505439814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45986.502505439814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45986.502505439814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45986.502505439814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45986.502505439814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45986.502505439814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45986.502505439814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45986.502505439814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45986.502505439814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45986.502505439814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45986.502505439814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45986.502505439814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45986.502505439814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45986.502505439814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45986.502505439814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45986.502505439814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45986.502505439814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45986.502505439814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45986.502505439814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45986.502505439814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45986.502505439814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45986.502505439814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45986.502505439814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45986.502505439814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45986.502505439814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45986.502505439814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45986.502505439814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45986.502505439814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45986.502505439814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45986.502505439814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45986.502505439814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45986.502505439814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45986.502505439814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45986.502505439814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45986.502505439814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45986.502505439814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45986.502505439814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45986.502505439814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45986.502505439814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45986.502505439814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45986.502505439814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45986.502505439814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45986.502505439814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45986.502505439814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45986.502505439814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45986.502505439814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45986.502505439814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45986.502505439814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45986.502505439814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45986.502505439814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45986.502505439814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45986.502505439814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45986.502505439814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45986.502505439814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45986.502505439814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45986.502505439814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45986.502505439814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45986.502505439814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45986.502505439814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45986.502505439814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45986.502505439814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45986.502505439814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45986.502505439814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45986.502505439814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45986.502505439814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45986.502505439814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45986.502505439814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45986.502505439814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45986.502505439814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45986.502505439814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45986.502505439814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45986.502505439814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45986.502505439814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45986.502505439814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45986.502505439814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45986.502505439814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45986.502505439814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45986.502505439814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45986.502505439814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45986.502505439814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45986.502505439814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45986.502505439814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45986.502505439814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45986.502505439814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45986.502505439814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45986.502505439814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45986.502505439814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45986.502505439814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45986.502505439814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45986.502505439814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45986.502505439814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45986.502505439814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45986.502505439814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45986.502505439814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45986.502505439814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45986.502505439814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45986.502505439814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45986.502505439814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45986.502505439814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45986.502505439814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45986.502505439814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45986.502505439814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45986.502505439814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45986.502505439814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45986.502505439814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45986.502505439814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283.02178784721764</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1</v>
      </c>
      <c r="D3" s="91" t="s">
        <v>38556</v>
      </c>
      <c r="E3" s="94" t="s">
        <v>39021</v>
      </c>
      <c r="F3" s="95"/>
      <c r="G3" s="96">
        <f t="shared" ref="G3:G60" ca="1" si="0">IFERROR(NOW()-F3,"")</f>
        <v>45986.502505439814</v>
      </c>
      <c r="H3" s="95">
        <v>45986.37363425926</v>
      </c>
      <c r="I3" s="113" t="str">
        <f>IFERROR(VLOOKUP(D3,DB!A:F,6,0),"")</f>
        <v>SCECO</v>
      </c>
      <c r="J3" s="113" t="str">
        <f>IFERROR(VLOOKUP(D3,DB!A:G,7,0),"")</f>
        <v>No BB Shifted</v>
      </c>
      <c r="K3" s="97" t="s">
        <v>39124</v>
      </c>
      <c r="L3" s="91" t="str">
        <f>IFERROR(VLOOKUP(D3,DB!A:I,9,0),"")</f>
        <v>Latis</v>
      </c>
    </row>
    <row r="4" spans="1:16" ht="15" customHeight="1">
      <c r="A4" s="113" t="s">
        <v>39123</v>
      </c>
      <c r="B4" s="113" t="str">
        <f>IFERROR(VLOOKUP(D4,DB!A:K,11,0),"")</f>
        <v>R4</v>
      </c>
      <c r="C4" s="93">
        <v>1</v>
      </c>
      <c r="D4" s="91" t="s">
        <v>33959</v>
      </c>
      <c r="E4" s="94" t="s">
        <v>39021</v>
      </c>
      <c r="F4" s="95"/>
      <c r="G4" s="96">
        <f t="shared" ca="1" si="0"/>
        <v>45986.502505439814</v>
      </c>
      <c r="H4" s="95">
        <v>45986.419328703705</v>
      </c>
      <c r="I4" s="113" t="str">
        <f>IFERROR(VLOOKUP(D4,DB!A:F,6,0),"")</f>
        <v>SCECO</v>
      </c>
      <c r="J4" s="113" t="str">
        <f>IFERROR(VLOOKUP(D4,DB!A:G,7,0),"")</f>
        <v>Dead</v>
      </c>
      <c r="K4" s="97" t="s">
        <v>39125</v>
      </c>
      <c r="L4" s="91" t="str">
        <f>IFERROR(VLOOKUP(D4,DB!A:I,9,0),"")</f>
        <v>Latis</v>
      </c>
    </row>
    <row r="5" spans="1:16" ht="15" customHeight="1">
      <c r="A5" s="113"/>
      <c r="B5" s="113" t="str">
        <f>IFERROR(VLOOKUP(D5,DB!A:K,11,0),"")</f>
        <v/>
      </c>
      <c r="C5" s="93"/>
      <c r="D5" s="91"/>
      <c r="E5" s="94"/>
      <c r="F5" s="95"/>
      <c r="G5" s="96">
        <f t="shared" ca="1" si="0"/>
        <v>45986.502505439814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45986.502505439814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45986.502505439814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45986.502505439814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45986.502505439814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45986.502505439814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45986.502505439814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45986.502505439814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45986.502505439814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45986.502505439814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45986.502505439814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45986.502505439814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45986.502505439814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45986.502505439814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45986.502505439814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45986.502505439814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45986.502505439814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45986.502505439814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45986.502505439814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45986.502505439814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45986.502505439814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45986.502505439814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45986.502505439814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45986.502505439814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45986.502505439814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45986.502505439814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45986.502505439814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45986.502505439814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45986.502505439814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45986.502505439814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45986.502505439814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45986.502505439814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45986.502505439814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45986.502505439814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45986.502505439814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45986.502505439814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45986.502505439814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45986.502505439814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45986.502505439814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45986.502505439814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45986.502505439814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45986.502505439814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45986.502505439814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45986.502505439814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45986.502505439814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45986.502505439814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45986.502505439814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45986.502505439814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45986.502505439814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45986.502505439814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45986.502505439814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45986.502505439814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45986.502505439814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45986.502505439814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45986.502505439814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45986.502505439814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45986.502505439814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45986.502505439814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45986.502505439814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45986.502505439814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45986.502505439814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45986.502505439814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45986.502505439814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45986.502505439814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45986.502505439814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45986.502505439814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45986.502505439814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45986.502505439814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45986.502505439814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45986.502505439814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45986.502505439814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45986.502505439814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45986.502505439814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45986.502505439814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45986.502505439814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45986.502505439814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45986.502505439814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45986.502505439814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45986.502505439814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45986.502505439814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45986.502505439814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45986.502505439814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45986.502505439814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45986.502505439814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45986.502505439814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45986.502505439814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45986.502505439814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45986.502505439814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45986.502505439814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45986.502505439814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45986.502505439814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45986.502505439814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45986.502505439814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45986.502505439814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45986.502505439814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45986.502505439814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45986.502505439814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45986.502505439814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45986.502505439814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45986.502505439814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45986.502505439814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45986.502505439814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45986.502505439814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45986.502505439814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45986.502505439814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45986.502505439814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45986.502505439814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45986.502505439814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45986.502505439814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45986.502505439814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45986.502505439814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45986.502505439814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45986.502505439814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45986.502505439814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45986.502505439814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45986.502505439814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45986.502505439814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45986.502505439814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45986.502505439814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45986.502505439814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45986.502505439814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45986.502505439814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45986.502505439814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45986.502505439814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45986.502505439814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45986.502505439814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45986.502505439814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45986.502505439814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45986.502505439814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45986.502505439814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45986.502505439814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45986.502505439814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45986.502505439814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45986.502505439814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45986.502505439814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45986.502505439814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45986.502505439814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45986.502505439814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45986.502505439814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45986.502505439814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45986.502505439814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45986.502505439814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45986.502505439814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45986.502505439814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45986.502505439814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45986.502505439814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45986.502505439814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45986.502505439814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45986.502505439814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45986.502505439814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45986.502505439814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45986.502505439814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45986.502505439814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45986.502505439814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45986.502505439814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45986.502505439814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45986.502505439814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45986.502505439814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45986.502505439814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45986.502505439814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45986.502505439814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45986.502505439814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45986.502505439814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45986.502505439814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45986.502505439814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45986.502505439814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45986.502505439814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45986.502505439814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45986.502505439814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45986.502505439814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45986.502505439814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45986.502505439814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45986.502505439814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45986.502505439814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45986.502505439814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45986.502505439814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45986.502505439814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45986.502505439814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45986.502505439814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45986.502505439814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45986.502505439814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45986.502505439814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45986.502505439814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45986.502505439814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45986.502505439814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45986.502505439814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45986.502505439814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45986.502505439814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45986.502505439814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45986.502505439814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45986.502505439814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45986.502505439814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45986.502505439814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45986.502505439814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45986.502505439814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45986.502505439814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45986.502505439814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45986.502505439814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45986.502505439814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45986.502505439814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45986.502505439814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45986.502505439814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45986.502505439814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45986.502505439814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45986.502505439814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45986.502505439814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45986.502505439814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45986.502505439814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45986.502505439814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45986.502505439814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45986.502505439814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45986.502505439814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45986.502505439814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45986.502505439814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45986.502505439814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45986.502505439814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45986.502505439814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45986.502505439814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45986.502505439814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45986.502505439814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45986.502505439814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45986.502505439814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45986.502505439814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45986.502505439814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45986.502505439814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45986.502505439814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45986.502505439814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45986.502505439814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45986.502505439814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45986.502505439814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45986.502505439814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45986.502505439814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45986.502505439814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45986.502505439814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45986.502505439814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45986.502505439814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45986.502505439814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45986.502505439814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45986.502505439814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45986.502505439814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45986.502505439814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45986.502505439814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45986.502505439814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45986.502505439814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45986.502505439814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45986.502505439814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45986.502505439814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45986.502505439814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45986.502505439814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45986.502505439814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45986.502505439814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45986.502505439814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45986.502505439814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45986.502505439814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45986.502505439814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45986.502505439814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45986.502505439814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45986.502505439814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45986.502505439814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45986.502505439814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45986.502505439814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45986.502505439814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45986.502505439814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45986.502505439814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45986.502505439814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45986.502505439814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45986.502505439814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45986.502505439814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45986.502505439814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45986.502505439814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45986.502505439814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45986.502505439814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45986.502505439814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45986.502505439814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45986.502505439814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45986.502505439814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45986.502505439814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45986.502505439814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45986.502505439814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45986.502505439814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45986.502505439814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45986.502505439814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45986.502505439814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45986.502505439814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45986.502505439814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45986.502505439814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45986.502505439814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45986.502505439814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45986.502505439814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45986.502505439814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45986.502505439814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45986.502505439814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45986.502505439814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45986.502505439814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45986.502505439814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45986.502505439814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45986.502505439814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45986.502505439814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45986.502505439814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45986.502505439814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45986.502505439814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45986.502505439814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45986.502505439814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45986.502505439814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45986.502505439814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45986.502505439814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45986.502505439814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45986.502505439814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45986.502505439814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45986.502505439814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45986.502505439814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45986.502505439814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45986.502505439814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45986.502505439814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45986.502505439814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45986.502505439814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45986.502505439814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45986.502505439814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45986.502505439814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45986.502505439814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45986.502505439814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45986.502505439814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45986.502505439814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45986.502505439814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45986.502505439814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45986.502505439814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45986.502505439814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45986.502505439814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45986.502505439814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45986.502505439814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45986.502505439814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45986.502505439814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45986.502505439814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45986.502505439814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45986.502505439814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45986.502505439814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45986.502505439814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45986.502505439814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45986.502505439814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45986.502505439814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45986.502505439814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45986.502505439814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45986.502505439814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45986.502505439814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45986.502505439814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45986.502505439814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45986.502505439814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45986.502505439814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45986.502505439814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45986.502505439814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45986.502505439814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45986.502505439814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45986.502505439814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45986.502505439814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45986.502505439814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45986.502505439814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45986.502505439814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45986.502505439814</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39126</v>
      </c>
      <c r="B2" s="37" t="str">
        <f>IFERROR(VLOOKUP(D2,DB!A:K,11,0),"")</f>
        <v>R5</v>
      </c>
      <c r="C2" s="37">
        <v>3</v>
      </c>
      <c r="D2" s="106" t="s">
        <v>36011</v>
      </c>
      <c r="E2" s="37" t="s">
        <v>39021</v>
      </c>
      <c r="F2" s="38">
        <v>45891.832060185188</v>
      </c>
      <c r="G2" s="108">
        <f ca="1">IFERROR(NOW()-F2,"")</f>
        <v>94.67044525462552</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39100</v>
      </c>
      <c r="F3" s="38">
        <v>45926.188877314817</v>
      </c>
      <c r="G3" s="108">
        <f t="shared" ref="G3" ca="1" si="0">IFERROR(NOW()-F3,"")</f>
        <v>60.313628124997194</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39100</v>
      </c>
      <c r="F4" s="110">
        <v>45948.661111111112</v>
      </c>
      <c r="G4" s="111">
        <f t="shared" ref="G4" ca="1" si="1">IFERROR(NOW()-F4,"")</f>
        <v>37.841394328701426</v>
      </c>
      <c r="H4" s="110">
        <v>45948.661111111112</v>
      </c>
      <c r="I4" s="109" t="str">
        <f>IFERROR(VLOOKUP(D4,DB!A:F,6,0),"")</f>
        <v>SCECO</v>
      </c>
      <c r="J4" s="109" t="str">
        <f>IFERROR(VLOOKUP(D4,DB!A:G,7,0),"")</f>
        <v>Dead</v>
      </c>
      <c r="K4" s="109" t="s">
        <v>39131</v>
      </c>
      <c r="L4" s="109" t="str">
        <f>IFERROR(VLOOKUP(D4,DB!A:I,9,0),"")</f>
        <v>Latis</v>
      </c>
    </row>
    <row r="5" spans="1:13" ht="30.75">
      <c r="A5" s="109" t="s">
        <v>39132</v>
      </c>
      <c r="B5" s="109" t="str">
        <f>IFERROR(VLOOKUP(D5,DB!A:K,11,0),"")</f>
        <v>R5</v>
      </c>
      <c r="C5" s="109">
        <v>1</v>
      </c>
      <c r="D5" s="109" t="s">
        <v>36518</v>
      </c>
      <c r="E5" s="109" t="s">
        <v>39021</v>
      </c>
      <c r="F5" s="122">
        <v>45981.373298611114</v>
      </c>
      <c r="G5" s="111">
        <f ca="1">IFERROR(NOW()-F5,"")</f>
        <v>5.1292068287002621</v>
      </c>
      <c r="H5" s="122">
        <v>45981.360798611109</v>
      </c>
      <c r="I5" s="109" t="str">
        <f>IFERROR(VLOOKUP(D5,DB!A:F,6,0),"")</f>
        <v>SCECO</v>
      </c>
      <c r="J5" s="109" t="str">
        <f>IFERROR(VLOOKUP(D5,DB!A:G,7,0),"")</f>
        <v>Dead</v>
      </c>
      <c r="K5" s="109" t="s">
        <v>39133</v>
      </c>
      <c r="L5" s="109" t="str">
        <f>IFERROR(VLOOKUP(D5,DB!A:I,9,0),"")</f>
        <v>Latis</v>
      </c>
    </row>
    <row r="6" spans="1:13">
      <c r="A6" s="109" t="s">
        <v>39134</v>
      </c>
      <c r="B6" s="109" t="str">
        <f>IFERROR(VLOOKUP(D6,DB!A:K,11,0),"")</f>
        <v>R5</v>
      </c>
      <c r="C6" s="109">
        <v>1</v>
      </c>
      <c r="D6" s="109" t="s">
        <v>35154</v>
      </c>
      <c r="E6" s="109" t="s">
        <v>39021</v>
      </c>
      <c r="F6" s="122">
        <v>45986.359537037039</v>
      </c>
      <c r="G6" s="111">
        <f ca="1">IFERROR(NOW()-F6,"")</f>
        <v>0.14296840277529554</v>
      </c>
      <c r="H6" s="122">
        <v>45986.353576388887</v>
      </c>
      <c r="I6" s="109" t="str">
        <f>IFERROR(VLOOKUP(D6,DB!A:F,6,0),"")</f>
        <v>Generator-SG</v>
      </c>
      <c r="J6" s="109" t="str">
        <f>IFERROR(VLOOKUP(D6,DB!A:G,7,0),"")</f>
        <v>Dead</v>
      </c>
      <c r="K6" s="109" t="s">
        <v>39135</v>
      </c>
      <c r="L6" s="109" t="str">
        <f>IFERROR(VLOOKUP(D6,DB!A:I,9,0),"")</f>
        <v>Latis</v>
      </c>
    </row>
    <row r="7" spans="1:13">
      <c r="A7" s="109" t="s">
        <v>39136</v>
      </c>
      <c r="B7" s="109" t="str">
        <f>IFERROR(VLOOKUP(D7,DB!A:K,11,0),"")</f>
        <v>R5</v>
      </c>
      <c r="C7" s="109">
        <v>1</v>
      </c>
      <c r="D7" s="109" t="s">
        <v>38248</v>
      </c>
      <c r="E7" s="109" t="s">
        <v>39021</v>
      </c>
      <c r="F7" s="122">
        <v>45986.391886574071</v>
      </c>
      <c r="G7" s="111">
        <f ca="1">IFERROR(NOW()-F7,"")</f>
        <v>0.11061886574316304</v>
      </c>
      <c r="H7" s="122">
        <v>45986.386099537034</v>
      </c>
      <c r="I7" s="109" t="str">
        <f>IFERROR(VLOOKUP(D7,DB!A:F,6,0),"")</f>
        <v>SCECO</v>
      </c>
      <c r="J7" s="109" t="str">
        <f>IFERROR(VLOOKUP(D7,DB!A:G,7,0),"")</f>
        <v>Haj Removal</v>
      </c>
      <c r="K7" s="109" t="s">
        <v>39137</v>
      </c>
      <c r="L7" s="109" t="str">
        <f>IFERROR(VLOOKUP(D7,DB!A:I,9,0),"")</f>
        <v>Latis</v>
      </c>
    </row>
    <row r="8" spans="1:13">
      <c r="A8" s="109" t="s">
        <v>39138</v>
      </c>
      <c r="B8" s="109" t="str">
        <f>IFERROR(VLOOKUP(D8,DB!A:K,11,0),"")</f>
        <v>R5</v>
      </c>
      <c r="C8" s="109">
        <v>3</v>
      </c>
      <c r="D8" s="109" t="s">
        <v>38440</v>
      </c>
      <c r="E8" s="109" t="s">
        <v>39021</v>
      </c>
      <c r="F8" s="122">
        <v>45986.475624999999</v>
      </c>
      <c r="G8" s="111">
        <f ca="1">IFERROR(NOW()-F8,"")</f>
        <v>2.6880439814704005E-2</v>
      </c>
      <c r="H8" s="122">
        <v>45986.460590277777</v>
      </c>
      <c r="I8" s="109" t="str">
        <f>IFERROR(VLOOKUP(D8,DB!A:F,6,0),"")</f>
        <v>Generator-SG</v>
      </c>
      <c r="J8" s="109" t="str">
        <f>IFERROR(VLOOKUP(D8,DB!A:G,7,0),"")</f>
        <v>Dead</v>
      </c>
      <c r="K8" s="109" t="s">
        <v>39139</v>
      </c>
      <c r="L8" s="109" t="str">
        <f>IFERROR(VLOOKUP(D8,DB!A:I,9,0),"")</f>
        <v>Latis</v>
      </c>
    </row>
    <row r="9" spans="1:13">
      <c r="A9" s="109"/>
      <c r="B9" s="109" t="str">
        <f>IFERROR(VLOOKUP(D9,DB!A:K,11,0),"")</f>
        <v/>
      </c>
      <c r="C9" s="109"/>
      <c r="D9"/>
      <c r="E9" s="109"/>
      <c r="F9" s="109"/>
      <c r="G9" s="111">
        <f ca="1">IFERROR(NOW()-F9,"")</f>
        <v>45986.502505439814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45986.502505439814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45986.502505439814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45986.502505439814</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45986.502505439814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45986.502505439814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45986.502505439814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45986.502505439814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45986.502505439814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45986.502505439814</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45986.502505439814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45986.502505439814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45986.502505439814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45986.502505439814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45986.502505439814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45986.502505439814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45986.502505439814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45986.502505439814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45986.502505439814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45986.502505439814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45986.502505439814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45986.502505439814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45986.502505439814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45986.502505439814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45986.502505439814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45986.502505439814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45986.502505439814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45986.502505439814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45986.502505439814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45986.502505439814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45986.502505439814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45986.502505439814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45986.502505439814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45986.502505439814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45986.502505439814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45986.502505439814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45986.502505439814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45986.502505439814</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9"/>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39123</v>
      </c>
      <c r="B2" s="137" t="str">
        <f>IFERROR(VLOOKUP(D2,DB!A:K,11,0),"")</f>
        <v>R6</v>
      </c>
      <c r="C2" s="138">
        <v>3</v>
      </c>
      <c r="D2" s="137" t="s">
        <v>29367</v>
      </c>
      <c r="E2" s="109" t="s">
        <v>39021</v>
      </c>
      <c r="F2" s="139"/>
      <c r="G2" s="75">
        <f ca="1">IFERROR(NOW()-F2,"-")</f>
        <v>45986.502505439814</v>
      </c>
      <c r="H2" s="139"/>
      <c r="I2" s="137" t="str">
        <f>IFERROR(VLOOKUP(D2,DB!A:F,6,0),"")</f>
        <v>SCECO</v>
      </c>
      <c r="J2" s="137" t="str">
        <f>IFERROR(VLOOKUP(D2,DB!A:G,7,0),"")</f>
        <v>Dead+No BB Design</v>
      </c>
      <c r="K2" s="140" t="s">
        <v>39140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45986.502505439814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45986.502505439814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45986.502505439814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45986.502505439814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45986.502505439814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45986.502505439814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45986.502505439814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45986.502505439814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45986.502505439814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45986.502505439814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5"/>
      <c r="E13" s="109"/>
      <c r="F13" s="139"/>
      <c r="G13" s="75">
        <f ca="1">IFERROR(NOW()-F13,"-")</f>
        <v>45986.502505439814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45986.502505439814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45986.502505439814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45986.502505439814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45986.502505439814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45986.502505439814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45986.502505439814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45986.502505439814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45986.502505439814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45986.502505439814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45986.502505439814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45986.502505439814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45986.502505439814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45986.502505439814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45986.502505439814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45986.502505439814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45986.502505439814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45986.502505439814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45986.502505439814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45986.502505439814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45986.502505439814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45986.502505439814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45986.502505439814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45986.502505439814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45986.502505439814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45986.502505439814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45986.502505439814</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